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eiorg.sharepoint.com/sites/Industry-Transitions/Delade dokument/General/03 WP3 Evidence for action/04 Green Cement Tech Tracker/"/>
    </mc:Choice>
  </mc:AlternateContent>
  <xr:revisionPtr revIDLastSave="2365" documentId="8_{DC731713-7E53-449B-9387-1A2D62039800}" xr6:coauthVersionLast="47" xr6:coauthVersionMax="47" xr10:uidLastSave="{6B154C1E-60EE-4D8A-BA67-190E4681FBE9}"/>
  <bookViews>
    <workbookView xWindow="-120" yWindow="-16320" windowWidth="29040" windowHeight="15720" tabRatio="596" xr2:uid="{EFB9ADF4-0A3E-4AB8-B4F7-76DAE1674C72}"/>
  </bookViews>
  <sheets>
    <sheet name="0. About" sheetId="5" r:id="rId1"/>
    <sheet name="1. CC Projects (A) " sheetId="6" r:id="rId2"/>
    <sheet name="2. Clay Calcination Kilns (B)" sheetId="3" r:id="rId3"/>
    <sheet name="3. Glossary" sheetId="4" r:id="rId4"/>
  </sheets>
  <definedNames>
    <definedName name="_xlnm._FilterDatabase" localSheetId="1" hidden="1">'1. CC Projects (A) '!$A$2:$AB$57</definedName>
    <definedName name="_xlnm._FilterDatabase" localSheetId="2" hidden="1">'2. Clay Calcination Kilns (B)'!$A$2:$AE$18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13" i="3" l="1"/>
  <c r="T14" i="3"/>
  <c r="R14" i="3"/>
  <c r="R12" i="3"/>
  <c r="T3" i="3"/>
  <c r="R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tc={3E209122-E7A6-48E6-8C27-66A785829E40}</author>
    <author>tc={A1D7D529-4317-42CB-BD39-84A1814512D8}</author>
    <author>tc={B21FB66D-E479-4AC8-868B-5355174EBF4E}</author>
    <author>tc={0C12E510-23FB-48A0-979F-9B68E727E9DE}</author>
    <author>tc={011D7285-AC7E-4275-8667-86CE97AF4060}</author>
    <author>Eileen Torres Morales</author>
  </authors>
  <commentList>
    <comment ref="M2" authorId="0" shapeId="0" xr:uid="{3E209122-E7A6-48E6-8C27-66A785829E40}">
      <text>
        <t>[Threaded comment]
Your version of Excel allows you to read this threaded comment; however, any edits to it will get removed if the file is opened in a newer version of Excel. Learn more: https://go.microsoft.com/fwlink/?linkid=870924
Comment:
    Research: Small scale project - led by research bodies or institutions
Commercial: Projected to be large scale - led by cement producers</t>
      </text>
    </comment>
    <comment ref="N2" authorId="1" shapeId="0" xr:uid="{A1D7D529-4317-42CB-BD39-84A1814512D8}">
      <text>
        <t>[Threaded comment]
Your version of Excel allows you to read this threaded comment; however, any edits to it will get removed if the file is opened in a newer version of Excel. Learn more: https://go.microsoft.com/fwlink/?linkid=870924
Comment:
    Demonstration
Pilot
Feasibility study
Full scale</t>
      </text>
    </comment>
    <comment ref="O2" authorId="2" shapeId="0" xr:uid="{B21FB66D-E479-4AC8-868B-5355174EBF4E}">
      <text>
        <t>[Threaded comment]
Your version of Excel allows you to read this threaded comment; however, any edits to it will get removed if the file is opened in a newer version of Excel. Learn more: https://go.microsoft.com/fwlink/?linkid=870924
Comment:
    - Study (indicates that this project is a study)
- Early development (refers to announcement of intention, MoUs, funding secured, planning, designing, etc.)
- Under construction
- Operational
Verified with IEA and Global CCS Institute databases, where possible.</t>
      </text>
    </comment>
    <comment ref="U2" authorId="3" shapeId="0" xr:uid="{0C12E510-23FB-48A0-979F-9B68E727E9DE}">
      <text>
        <t>[Threaded comment]
Your version of Excel allows you to read this threaded comment; however, any edits to it will get removed if the file is opened in a newer version of Excel. Learn more: https://go.microsoft.com/fwlink/?linkid=870924
Comment:
    Currency converted to USD according to project announcement day</t>
      </text>
    </comment>
    <comment ref="W2" authorId="4" shapeId="0" xr:uid="{011D7285-AC7E-4275-8667-86CE97AF4060}">
      <text>
        <t>[Threaded comment]
Your version of Excel allows you to read this threaded comment; however, any edits to it will get removed if the file is opened in a newer version of Excel. Learn more: https://go.microsoft.com/fwlink/?linkid=870924
Comment:
    Planned start of operations</t>
      </text>
    </comment>
    <comment ref="U3" authorId="5" shapeId="0" xr:uid="{36113A26-26B7-43C8-B577-B19460BC7315}">
      <text>
        <r>
          <rPr>
            <sz val="9"/>
            <color indexed="81"/>
            <rFont val="Tahoma"/>
            <family val="2"/>
          </rPr>
          <t>CAD 3 million</t>
        </r>
      </text>
    </comment>
    <comment ref="U9" authorId="5" shapeId="0" xr:uid="{6C92AD23-9D9B-4255-9117-7C6B01BE1A09}">
      <text>
        <r>
          <rPr>
            <sz val="9"/>
            <color indexed="81"/>
            <rFont val="Tahoma"/>
            <family val="2"/>
          </rPr>
          <t>EUR 4.3 Million</t>
        </r>
      </text>
    </comment>
    <comment ref="U10" authorId="5" shapeId="0" xr:uid="{C3E6F602-C297-493A-91FE-02F343602C89}">
      <text>
        <r>
          <rPr>
            <sz val="9"/>
            <color indexed="81"/>
            <rFont val="Tahoma"/>
            <family val="2"/>
          </rPr>
          <t xml:space="preserve">EUR2.4 Million </t>
        </r>
      </text>
    </comment>
    <comment ref="U11" authorId="5" shapeId="0" xr:uid="{DB5E4EAA-0CAC-4A61-98CB-E83EB367647F}">
      <text>
        <r>
          <rPr>
            <sz val="9"/>
            <color indexed="81"/>
            <rFont val="Tahoma"/>
            <family val="2"/>
          </rPr>
          <t xml:space="preserve">EUR10 Million </t>
        </r>
      </text>
    </comment>
    <comment ref="U12" authorId="5" shapeId="0" xr:uid="{D3E0DEFB-A91B-4B6F-A230-7DF01CB541E6}">
      <text>
        <r>
          <rPr>
            <sz val="9"/>
            <color indexed="81"/>
            <rFont val="Tahoma"/>
            <family val="2"/>
          </rPr>
          <t>EUR120 Million</t>
        </r>
      </text>
    </comment>
    <comment ref="U13" authorId="5" shapeId="0" xr:uid="{8A463376-5307-481F-A332-4F5192D3E309}">
      <text>
        <r>
          <rPr>
            <sz val="9"/>
            <color indexed="81"/>
            <rFont val="Tahoma"/>
            <family val="2"/>
          </rPr>
          <t>EUR 89 Million</t>
        </r>
      </text>
    </comment>
    <comment ref="U14" authorId="5" shapeId="0" xr:uid="{63F39DB9-BCF7-4F13-BE2C-6D7A825732B4}">
      <text>
        <r>
          <rPr>
            <sz val="9"/>
            <color indexed="81"/>
            <rFont val="Tahoma"/>
            <family val="2"/>
          </rPr>
          <t>EUR 9.2 Million</t>
        </r>
      </text>
    </comment>
    <comment ref="U16" authorId="5" shapeId="0" xr:uid="{E49B3B83-C6DF-4005-9B8B-CE4AADA17EC3}">
      <text>
        <r>
          <rPr>
            <sz val="9"/>
            <color indexed="81"/>
            <rFont val="Tahoma"/>
            <family val="2"/>
          </rPr>
          <t>EUR34.6 Million</t>
        </r>
      </text>
    </comment>
    <comment ref="Q19" authorId="5" shapeId="0" xr:uid="{780E7C62-1815-4D85-A655-B560A908452F}">
      <text>
        <r>
          <rPr>
            <sz val="9"/>
            <color indexed="81"/>
            <rFont val="Tahoma"/>
            <family val="2"/>
          </rPr>
          <t>carbon capture based on alkali absorption, coupled to a novel electrodialysis cell (100 kg CO2/h)</t>
        </r>
      </text>
    </comment>
    <comment ref="U19" authorId="5" shapeId="0" xr:uid="{7F8E829B-64D7-4BA8-90D0-B687897A8224}">
      <text>
        <r>
          <rPr>
            <sz val="9"/>
            <color indexed="81"/>
            <rFont val="Tahoma"/>
            <family val="2"/>
          </rPr>
          <t>EUR 13.9 Million</t>
        </r>
      </text>
    </comment>
    <comment ref="U20" authorId="5" shapeId="0" xr:uid="{103C3596-1624-429D-BD5D-1748F4CB1178}">
      <text>
        <r>
          <rPr>
            <sz val="9"/>
            <color indexed="81"/>
            <rFont val="Tahoma"/>
            <family val="2"/>
          </rPr>
          <t>EUR 20 Million</t>
        </r>
      </text>
    </comment>
    <comment ref="U21" authorId="5" shapeId="0" xr:uid="{485BC2C4-28C2-4564-85F6-F478D63FB7DB}">
      <text>
        <r>
          <rPr>
            <sz val="9"/>
            <color indexed="81"/>
            <rFont val="Tahoma"/>
            <family val="2"/>
          </rPr>
          <t>GBP 72 million</t>
        </r>
      </text>
    </comment>
    <comment ref="U22" authorId="5" shapeId="0" xr:uid="{BC0D7881-C46D-4E2E-9DE2-317DE59B4E94}">
      <text>
        <r>
          <rPr>
            <sz val="9"/>
            <color indexed="81"/>
            <rFont val="Tahoma"/>
            <family val="2"/>
          </rPr>
          <t>NOK 11.2 billion</t>
        </r>
      </text>
    </comment>
    <comment ref="U26" authorId="5" shapeId="0" xr:uid="{0874DCC8-95F4-4362-A01F-7191341002FD}">
      <text>
        <r>
          <rPr>
            <sz val="9"/>
            <color indexed="81"/>
            <rFont val="Tahoma"/>
            <family val="2"/>
          </rPr>
          <t>EUR 7.9 Million</t>
        </r>
      </text>
    </comment>
    <comment ref="U27" authorId="5" shapeId="0" xr:uid="{A0C0F262-704C-4338-8700-921312D59795}">
      <text>
        <r>
          <rPr>
            <sz val="9"/>
            <color indexed="81"/>
            <rFont val="Tahoma"/>
            <family val="2"/>
          </rPr>
          <t>EUR 7.4 Million</t>
        </r>
      </text>
    </comment>
    <comment ref="U28" authorId="5" shapeId="0" xr:uid="{2B36787B-8A30-41BE-BF08-968220382660}">
      <text>
        <r>
          <rPr>
            <sz val="9"/>
            <color indexed="81"/>
            <rFont val="Tahoma"/>
            <family val="2"/>
          </rPr>
          <t>COP 6000 Million</t>
        </r>
      </text>
    </comment>
    <comment ref="U29" authorId="5" shapeId="0" xr:uid="{8F7A369E-D2C8-4724-AF44-13E647063C5E}">
      <text>
        <r>
          <rPr>
            <sz val="9"/>
            <color indexed="81"/>
            <rFont val="Tahoma"/>
            <family val="2"/>
          </rPr>
          <t>EUR 15 Million</t>
        </r>
      </text>
    </comment>
    <comment ref="U35" authorId="5" shapeId="0" xr:uid="{878327A3-2FF3-4C1E-B614-C9B8B642350C}">
      <text>
        <r>
          <rPr>
            <sz val="9"/>
            <color indexed="81"/>
            <rFont val="Tahoma"/>
            <family val="2"/>
          </rPr>
          <t>EUR 190 Million</t>
        </r>
      </text>
    </comment>
    <comment ref="U36" authorId="5" shapeId="0" xr:uid="{6C4A4350-EB27-4E9A-BD6F-05017F998D8E}">
      <text>
        <r>
          <rPr>
            <sz val="9"/>
            <color indexed="81"/>
            <rFont val="Tahoma"/>
            <family val="2"/>
          </rPr>
          <t>EUR 153.4 Million</t>
        </r>
      </text>
    </comment>
    <comment ref="U37" authorId="5" shapeId="0" xr:uid="{35A91272-95C8-47AC-ADF5-8B8682BA173E}">
      <text>
        <r>
          <rPr>
            <sz val="9"/>
            <color indexed="81"/>
            <rFont val="Tahoma"/>
            <family val="2"/>
          </rPr>
          <t>The European Union Innovation Fund is one of the world's largest funding programs for innovative low-carbon technologies. This year, the Fund is granting more than EUR 1.8 billion to 17 large-scale projects contributing to a low-carbon society, out of a pool of 138 submissions.</t>
        </r>
      </text>
    </comment>
    <comment ref="U39" authorId="5" shapeId="0" xr:uid="{911D7394-1CD9-41F2-9023-6DC0D89998FA}">
      <text>
        <r>
          <rPr>
            <sz val="9"/>
            <color indexed="81"/>
            <rFont val="Tahoma"/>
            <family val="2"/>
          </rPr>
          <t>EUR 350 Million</t>
        </r>
      </text>
    </comment>
    <comment ref="U42" authorId="5" shapeId="0" xr:uid="{4C6FF012-C762-4892-929B-DD96793F90B6}">
      <text>
        <r>
          <rPr>
            <sz val="9"/>
            <color indexed="81"/>
            <rFont val="Tahoma"/>
            <family val="2"/>
          </rPr>
          <t>AUD 11 Million</t>
        </r>
      </text>
    </comment>
    <comment ref="Q45" authorId="5" shapeId="0" xr:uid="{780979BE-67D9-44E9-A286-5E03A00C1141}">
      <text>
        <r>
          <rPr>
            <sz val="9"/>
            <color indexed="81"/>
            <rFont val="Tahoma"/>
            <family val="2"/>
          </rPr>
          <t xml:space="preserve">Total site expected capture 3 Mtonnes per year from 2030; includes cement and non-cemnt companies
</t>
        </r>
      </text>
    </comment>
    <comment ref="U46" authorId="5" shapeId="0" xr:uid="{B168723E-987E-4E89-9E6B-CF31052B9AFB}">
      <text>
        <r>
          <rPr>
            <sz val="9"/>
            <color indexed="81"/>
            <rFont val="Tahoma"/>
            <family val="2"/>
          </rPr>
          <t xml:space="preserve">CAD 27 million
</t>
        </r>
      </text>
    </comment>
    <comment ref="Q50" authorId="5" shapeId="0" xr:uid="{BC5CD9D5-A8BC-42D2-8EF6-B0FED9C92FD8}">
      <text>
        <r>
          <rPr>
            <sz val="9"/>
            <color indexed="81"/>
            <rFont val="Tahoma"/>
            <family val="2"/>
          </rPr>
          <t>30 tonnes per day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tc={1FD2164B-445A-418A-B1BB-E4D84BD587F9}</author>
    <author>tc={982BB98B-1328-4AA0-8E31-61C21EC656EC}</author>
    <author>Eileen Torres Morales</author>
  </authors>
  <commentList>
    <comment ref="M2" authorId="0" shapeId="0" xr:uid="{1FD2164B-445A-418A-B1BB-E4D84BD587F9}">
      <text>
        <t>[Threaded comment]
Your version of Excel allows you to read this threaded comment; however, any edits to it will get removed if the file is opened in a newer version of Excel. Learn more: https://go.microsoft.com/fwlink/?linkid=870924
Comment:
    Demonstration
Pilot
Feasibility study
Full scale</t>
      </text>
    </comment>
    <comment ref="N2" authorId="1" shapeId="0" xr:uid="{982BB98B-1328-4AA0-8E31-61C21EC656EC}">
      <text>
        <t>[Threaded comment]
Your version of Excel allows you to read this threaded comment; however, any edits to it will get removed if the file is opened in a newer version of Excel. Learn more: https://go.microsoft.com/fwlink/?linkid=870924
Comment:
    - Study (indicates that this project is a study)
- Early development (refers to announcement of intention, MoUs, funding secured, planning, designing, etc.)
- Under construction
- Operational</t>
      </text>
    </comment>
    <comment ref="Y3" authorId="2" shapeId="0" xr:uid="{086DF396-2ED9-4FA4-A04B-C1C7F7F637B9}">
      <text>
        <r>
          <rPr>
            <sz val="9"/>
            <color indexed="81"/>
            <rFont val="Tahoma"/>
            <family val="2"/>
          </rPr>
          <t xml:space="preserve">EUR 10 million
</t>
        </r>
      </text>
    </comment>
    <comment ref="R5" authorId="2" shapeId="0" xr:uid="{83CB9728-7310-4110-9EBF-567527CDAE38}">
      <text>
        <r>
          <rPr>
            <sz val="9"/>
            <color indexed="81"/>
            <rFont val="Tahoma"/>
            <charset val="1"/>
          </rPr>
          <t>400 tonnes per day (tpd)</t>
        </r>
      </text>
    </comment>
    <comment ref="Y5" authorId="2" shapeId="0" xr:uid="{A319257B-E008-4D32-8B99-32BC03544FF8}">
      <text>
        <r>
          <rPr>
            <sz val="9"/>
            <color indexed="81"/>
            <rFont val="Tahoma"/>
            <charset val="1"/>
          </rPr>
          <t>DKK 200 million</t>
        </r>
      </text>
    </comment>
    <comment ref="Y6" authorId="2" shapeId="0" xr:uid="{4E8E72CC-AC21-42A7-9559-8C4F04F091C8}">
      <text>
        <r>
          <rPr>
            <sz val="9"/>
            <color indexed="81"/>
            <rFont val="Tahoma"/>
            <family val="2"/>
          </rPr>
          <t>EUR 6 million</t>
        </r>
      </text>
    </comment>
    <comment ref="Y7" authorId="2" shapeId="0" xr:uid="{B9AD8AC6-5ED4-47DC-BD09-435962AF8333}">
      <text>
        <r>
          <rPr>
            <sz val="9"/>
            <color indexed="81"/>
            <rFont val="Tahoma"/>
            <charset val="1"/>
          </rPr>
          <t>DKK 46.12 million</t>
        </r>
      </text>
    </comment>
    <comment ref="T8" authorId="2" shapeId="0" xr:uid="{7B51972B-4A0A-4417-AC31-140F500C54CC}">
      <text>
        <r>
          <rPr>
            <sz val="9"/>
            <color indexed="81"/>
            <rFont val="Tahoma"/>
            <family val="2"/>
          </rPr>
          <t>Expected to double cement production capacity from 555,000 tons to 1.4 metric tons per year</t>
        </r>
      </text>
    </comment>
    <comment ref="Y10" authorId="2" shapeId="0" xr:uid="{B8394D7B-E462-49EF-AFE0-D780F9CFEF3A}">
      <text>
        <r>
          <rPr>
            <sz val="9"/>
            <color indexed="81"/>
            <rFont val="Tahoma"/>
            <family val="2"/>
          </rPr>
          <t xml:space="preserve">EUR 40 million
</t>
        </r>
      </text>
    </comment>
    <comment ref="R12" authorId="2" shapeId="0" xr:uid="{B9F06DCB-09D3-45AE-A2DB-223577743C20}">
      <text>
        <r>
          <rPr>
            <sz val="9"/>
            <color indexed="81"/>
            <rFont val="Tahoma"/>
            <family val="2"/>
          </rPr>
          <t>600 tonnes per day</t>
        </r>
      </text>
    </comment>
  </commentList>
</comments>
</file>

<file path=xl/sharedStrings.xml><?xml version="1.0" encoding="utf-8"?>
<sst xmlns="http://schemas.openxmlformats.org/spreadsheetml/2006/main" count="1572" uniqueCount="625">
  <si>
    <t>CCS Knowledge Center, Emissions Reduction Alberta (ERA)</t>
  </si>
  <si>
    <t>Post-combustion</t>
  </si>
  <si>
    <t>Svante (formerly known as Inventys), Total, and CarbonCapture</t>
  </si>
  <si>
    <t>Holcim</t>
  </si>
  <si>
    <t>https://www.lafarge.ca/en/project-co2ment</t>
  </si>
  <si>
    <t>CEMEX</t>
  </si>
  <si>
    <t>https://www.carbonclean.com/media-center/news/cemex-awarded-grant-from-us-doe</t>
  </si>
  <si>
    <t>Concrete Chemicals</t>
  </si>
  <si>
    <t>Germany</t>
  </si>
  <si>
    <t>https://www.cemex.com/-/cemex-creates-carbon-neutral-alliance-in-germany</t>
  </si>
  <si>
    <t>Oxyfuel</t>
  </si>
  <si>
    <t>Calcium looping</t>
  </si>
  <si>
    <t>https://act-anica.eu/</t>
  </si>
  <si>
    <t>Norway</t>
  </si>
  <si>
    <t>Oxyfuel &amp; Post-Combustion</t>
  </si>
  <si>
    <t>https://www.sintef.no/projectweb/cemcap/</t>
  </si>
  <si>
    <t>https://www.vicat.com/news/catch4climate-project-vicat-and-three-other-european-cement-manufacturers-join-forces</t>
  </si>
  <si>
    <t>Carbon2Business</t>
  </si>
  <si>
    <t>Italy</t>
  </si>
  <si>
    <t>http://www.cleanker.eu/</t>
  </si>
  <si>
    <t>Lhoist, Calix Limited, ECN, Imperial College London, PSE, Quantis, The Carbon Trust</t>
  </si>
  <si>
    <t>Direct separation</t>
  </si>
  <si>
    <t>https://www.project-leilac.eu/leilac2-project</t>
  </si>
  <si>
    <t>Hynamics</t>
  </si>
  <si>
    <t>Vicat</t>
  </si>
  <si>
    <t>France</t>
  </si>
  <si>
    <t>https://www.vicat.com/news/low-carbon-trajectory-vicat-and-hynamics-unveil-hynovi-project</t>
  </si>
  <si>
    <t>Aalborg Energi Holding, Port of Aalborg, Reintergrate, Aalborg University, Hydrogen Valley, DFDS, RenoNord</t>
  </si>
  <si>
    <t>Denmark</t>
  </si>
  <si>
    <t>https://greencem.dk/?page_id=2664</t>
  </si>
  <si>
    <t>Spain</t>
  </si>
  <si>
    <t>https://www.lafargeholcim.es/planta-captura-y-uso-carbono-a-gran-escala-carboneras-net-zero</t>
  </si>
  <si>
    <t xml:space="preserve">UK </t>
  </si>
  <si>
    <t>Other</t>
  </si>
  <si>
    <t>https://www.hanson.co.uk/en/news-and-events/ccs-feasability-study-at-padeswood-gets-green-light</t>
  </si>
  <si>
    <t>Anhui Conch</t>
  </si>
  <si>
    <t>China</t>
  </si>
  <si>
    <t>https://www.cemnet.com/News/story/167315/carbon-capture-is-a-loss-maker-for-anhui-conch.html</t>
  </si>
  <si>
    <t>Taiwan Cement</t>
  </si>
  <si>
    <t>Taiwan</t>
  </si>
  <si>
    <t>https://www.cemnet.com/News/story/166756/taiwan-cement-co-sets-co2-capture-targets.html</t>
  </si>
  <si>
    <t>Dalmia</t>
  </si>
  <si>
    <t>India</t>
  </si>
  <si>
    <t>https://www.globalcement.com/news/item/9887-dalmia-cement-takes-steps-towards-carbon-capture</t>
  </si>
  <si>
    <t>TITAN</t>
  </si>
  <si>
    <t>Greece</t>
  </si>
  <si>
    <t>https://recodeh2020.eu/</t>
  </si>
  <si>
    <t>https://carmof.eu/</t>
  </si>
  <si>
    <t>Poland</t>
  </si>
  <si>
    <t>Sweden</t>
  </si>
  <si>
    <t>C2PAT</t>
  </si>
  <si>
    <t>OMV, Borealis, Verbund</t>
  </si>
  <si>
    <t>Toshiba Energy Systems, Uyeno Transtech, JGC, Chiyoda, Taisei Corporation, University of Tokyo, Kyushu University, Japan NUS, the National Institute of Advanced Industrial Science and Technology and QJ Science</t>
  </si>
  <si>
    <t>Taiheiyo Cement</t>
  </si>
  <si>
    <t>Japan</t>
  </si>
  <si>
    <t>https://www.globalcement.com/news/item/13412-taiheiyo-cement-to-participate-in-ccus-study#:~:text=Japan%3A%20Taiheiyo%20Cement%20is%20among,Japan%20Ministry%20of%20the%20Environment.</t>
  </si>
  <si>
    <t>https://www.holcim.de/de/holcim-und-cool-planet-technologies-entwickeln-eine-carbon-capture-anlage-deutschland</t>
  </si>
  <si>
    <t>ANRAV</t>
  </si>
  <si>
    <t>Petroceltic</t>
  </si>
  <si>
    <t>K6</t>
  </si>
  <si>
    <t>Air Liquide</t>
  </si>
  <si>
    <t>Go4ECOPlanet</t>
  </si>
  <si>
    <t>CO2MENT</t>
  </si>
  <si>
    <t>Victorville</t>
  </si>
  <si>
    <t>Project Identifier</t>
  </si>
  <si>
    <t>Balcones</t>
  </si>
  <si>
    <t>CATCH4CLIMATE</t>
  </si>
  <si>
    <t>-</t>
  </si>
  <si>
    <t>ConsenCUS</t>
  </si>
  <si>
    <t>Belgium</t>
  </si>
  <si>
    <t>Slite</t>
  </si>
  <si>
    <t>CARMOF</t>
  </si>
  <si>
    <t>RECODE</t>
  </si>
  <si>
    <t>Tamil Nadu</t>
  </si>
  <si>
    <t>Brevik CCS</t>
  </si>
  <si>
    <t>GreenCem</t>
  </si>
  <si>
    <t>Hynovi</t>
  </si>
  <si>
    <t>https://www.leilac.com/project-leilac-1/</t>
  </si>
  <si>
    <t>Leilac-1</t>
  </si>
  <si>
    <t>Leilac-2</t>
  </si>
  <si>
    <t>Baimashaun</t>
  </si>
  <si>
    <t>ACCSESS</t>
  </si>
  <si>
    <t>CCUS Demonstration Hub</t>
  </si>
  <si>
    <t>Höver</t>
  </si>
  <si>
    <t>Cementos Argos</t>
  </si>
  <si>
    <t>Cement Industry Carbon Capture Projects</t>
  </si>
  <si>
    <t>Colombia</t>
  </si>
  <si>
    <t>ANICA</t>
  </si>
  <si>
    <t>Aalborg Portland (Cementir Holding)</t>
  </si>
  <si>
    <t>Lehigh CCS</t>
  </si>
  <si>
    <t>Location (country)</t>
  </si>
  <si>
    <t>Location (specific)</t>
  </si>
  <si>
    <t>Canada</t>
  </si>
  <si>
    <t>Edmonton, Alberta</t>
  </si>
  <si>
    <t>Richmond, British Columbia</t>
  </si>
  <si>
    <t>USA</t>
  </si>
  <si>
    <t>Lagersdorf</t>
  </si>
  <si>
    <t>Austria</t>
  </si>
  <si>
    <t>Mannersdorf</t>
  </si>
  <si>
    <t>Bulgaria</t>
  </si>
  <si>
    <t>Lumbres</t>
  </si>
  <si>
    <t>Kujawy</t>
  </si>
  <si>
    <t>Demonstration</t>
  </si>
  <si>
    <t>Feasibility study</t>
  </si>
  <si>
    <t>Pilot</t>
  </si>
  <si>
    <t>https://www.cemex.com/-/cemex-awarded-a-grant-from-the-u-s-department-of-energy-to-adopt-innovative-carbon-capture-technology</t>
  </si>
  <si>
    <t>Rüdersdorf</t>
  </si>
  <si>
    <t>Not stated</t>
  </si>
  <si>
    <t>http://ac2ocem.eu-projects.de</t>
  </si>
  <si>
    <t>Not specified</t>
  </si>
  <si>
    <t>Mergelstetten</t>
  </si>
  <si>
    <t>https://www.westkueste100.de/en/</t>
  </si>
  <si>
    <t>Piacenza</t>
  </si>
  <si>
    <t>Lixhe</t>
  </si>
  <si>
    <t>Florence, Colorado</t>
  </si>
  <si>
    <t>Victorville, California</t>
  </si>
  <si>
    <t>Balcones, Texas</t>
  </si>
  <si>
    <t>Hannover</t>
  </si>
  <si>
    <t>Aalborg</t>
  </si>
  <si>
    <t>Project scale</t>
  </si>
  <si>
    <t>Rørdal</t>
  </si>
  <si>
    <t>https://consencus.eu/about-us/</t>
  </si>
  <si>
    <t>Carboneras</t>
  </si>
  <si>
    <t>Full scale</t>
  </si>
  <si>
    <t>Lighthouse ECCO2</t>
  </si>
  <si>
    <t>Padeswood</t>
  </si>
  <si>
    <t>Hynet North West</t>
  </si>
  <si>
    <t xml:space="preserve">£72m funding comprises £33m from UK Research and Innovation (UKRI) through the Industrial Decarbonisation Challenge (IDC) fund, and £39m of consortium partner contribution. It will allow HyNet North West to accelerate to a final investment decision for the initial phase in 2023 and become operational in 2025. </t>
  </si>
  <si>
    <t>Further details</t>
  </si>
  <si>
    <t>https://www.brevikccs.com/en</t>
  </si>
  <si>
    <t>Brevik</t>
  </si>
  <si>
    <t>Expected capture capacity at full operation (t CO2/y)</t>
  </si>
  <si>
    <t>Latitude</t>
  </si>
  <si>
    <t>Longitude</t>
  </si>
  <si>
    <t>Technology type</t>
  </si>
  <si>
    <t>CEMCAP</t>
  </si>
  <si>
    <t>CLEANKER</t>
  </si>
  <si>
    <t>Heping</t>
  </si>
  <si>
    <t>Ariyalur</t>
  </si>
  <si>
    <t>Elefsina</t>
  </si>
  <si>
    <t>https://www.elheraldo.co/mas-negocios/microalgas-para-capturar-co2-en-la-industria-cementera-681830</t>
  </si>
  <si>
    <t>Proyecto Microalgas</t>
  </si>
  <si>
    <t>Cartagena</t>
  </si>
  <si>
    <t>Video on the project at https://argos.co/proyectos/</t>
  </si>
  <si>
    <t>Sintef Energi AS</t>
  </si>
  <si>
    <t>Eafit University, Ruta N, University of Antioquia</t>
  </si>
  <si>
    <t>Górażdże</t>
  </si>
  <si>
    <t>Funded with €15 million from the EU’s Horizon 2020 programme.
Tech: Amines</t>
  </si>
  <si>
    <t>https://www.holcim.com/who-we-are/our-stories/advancing-co2-capture-storage-austria</t>
  </si>
  <si>
    <t>Montalieu-Vercieu</t>
  </si>
  <si>
    <t>Cool Planet Technologies Limited, Helmholtz-Zentrum Hereon</t>
  </si>
  <si>
    <t>https://www.heidelbergmaterials.com/en/pr-12-07-2022</t>
  </si>
  <si>
    <t>Devnya</t>
  </si>
  <si>
    <t>Project website</t>
  </si>
  <si>
    <t>https://www.holcim.com/media/media-releases/eu-innovation-fund</t>
  </si>
  <si>
    <t>https://www.airliquide.com/group/press-releases-news/2022-04-01/air-liquide-and-eqiom-project-northern-france-selected-european-innovation-fund</t>
  </si>
  <si>
    <t>Date of announcement</t>
  </si>
  <si>
    <t>Announcement date based on project start date.
Funding from the EU Horizon 2020 programme (No 764816)</t>
  </si>
  <si>
    <t>Announcement date based on project start date.
Funding from the EU Horizon 2020 programme (No 768583)</t>
  </si>
  <si>
    <t>Announcement date based on project start date.
Funding from the EU Horizon 2020 programme (No 760884)</t>
  </si>
  <si>
    <t>Other partners</t>
  </si>
  <si>
    <t>Heidelberg Materials</t>
  </si>
  <si>
    <t>https://www.Heidelberg Materials.com/en/pr-17-09-2021</t>
  </si>
  <si>
    <t>https://www.Heidelberg Materials.com/en/pr-02-06-2021</t>
  </si>
  <si>
    <t>Project status</t>
  </si>
  <si>
    <t>AC²OCem</t>
  </si>
  <si>
    <t>Westküste 100</t>
  </si>
  <si>
    <t>Buzzi Unicem, Heidelberg Materials, Schwenk, Vicat</t>
  </si>
  <si>
    <t>https://www.heidelbergmaterials.com/en/pr-01-09-2022</t>
  </si>
  <si>
    <t>Mitchell, Indiana</t>
  </si>
  <si>
    <t>Aims to capture 95% of the CO2 emissions from the newly renovated production facility and store them in a local onshore reservoir in the Illinois Basin. Funding of about US$3.7</t>
  </si>
  <si>
    <t>Study</t>
  </si>
  <si>
    <t>https://www.holcim.com/sites/holcim/files/2022-04/08042022-holcim-climate-report-2022.pdf</t>
  </si>
  <si>
    <t>https://www.cemnet.com/News/story/173101/carbon-clean-awards-contract-to-kbr-for-r-dersdorf-carbon-capture-project.html</t>
  </si>
  <si>
    <t>Undertake large-scale demonstration (0.5 Mt CO2/year) using the CDRMax capture process at its plant in Tamil Nadu, India https://www.iea.org/data-and-statistics/data-tools/etp-clean-energy-technology-guide?selectedSector=Cement+and+concrete&amp;search=dalmia</t>
  </si>
  <si>
    <t>https://www.iea.org/data-and-statistics/data-tools/clean-energy-demonstration-projects-database?subsector=Cement%20and%20concrete</t>
  </si>
  <si>
    <t>https://netl.doe.gov/sites/default/files/publication/NETL-March-2022-Carbon-Capture-Newsletter.pdf</t>
  </si>
  <si>
    <t>https://www.eafit.edu.co/noticias/agenciadenoticias/2018/eafit-y-argos-consiguen-nueva-patente-en-el-cultivo-de-microalgas</t>
  </si>
  <si>
    <t>CEMEX, Heidelberg Materials</t>
  </si>
  <si>
    <t>https://www.leilac.com/project-leilac-2/</t>
  </si>
  <si>
    <t>https://iogpeurope.org/wp-content/uploads/2022/01/Map-of-EU-CCS-Projects-January-2022.pdf</t>
  </si>
  <si>
    <t>http://www.interempresas.net/Quimica/Articulos/316996-Dos-plantas-piloto-permitiran-ensayar-nivel-industrial-tecnologia-captura-CO2.html</t>
  </si>
  <si>
    <t>MoU signed for the joint planning and construction of a full-scale plant by 2030 to capture CO2 and process it into synthetic fuels, plastics or other chemicals.
Carbon2ProductAustria (C2PAT) - Lafarge Zementwerke</t>
  </si>
  <si>
    <t>Buzzi Unicem, Heidelberg Materials, VDZ</t>
  </si>
  <si>
    <t>Heidelberg Materials, VDZ</t>
  </si>
  <si>
    <t>https://www.sintef.no/projectweb/cemcap/about/</t>
  </si>
  <si>
    <t>https://www.heidelbergmaterials.com/en/pr-17-09-2021</t>
  </si>
  <si>
    <t>CEMEX, Heidelberg Materials, Tarmac/CRH</t>
  </si>
  <si>
    <t>https://greencem.dk/the-project/</t>
  </si>
  <si>
    <t>https://www.globalcement.com/news/item/14721-holcim-and-totalenergies-to-work-together-on-decarbonising-upgrade-to-obourg-cement-plant-in-belgium</t>
  </si>
  <si>
    <t>Obourg</t>
  </si>
  <si>
    <t>TotalEnergies</t>
  </si>
  <si>
    <t>Project status [ref]</t>
  </si>
  <si>
    <t>Under construction</t>
  </si>
  <si>
    <t>Operational</t>
  </si>
  <si>
    <t>EQIOM (CRH)</t>
  </si>
  <si>
    <t>Thyssenkrupp, Suez, ESTRA, Ulster University, Calix, CERTH, CaO Hellas, Technische Universitat Darmstadt, FAU</t>
  </si>
  <si>
    <t>GE, Germany; GE Power, Sweden; IKN; Thyssenkrupp; R&amp;D providers; SINTEF Energy Research; ECRA – European; Cement Research Academy; TNO; ETH Zürich; University of Stuttgart; Politenco di Milano; CSIC</t>
  </si>
  <si>
    <t>CSIC, LEAP, Politecnico di Milano,  Quantis, IKN, Amici della Terra</t>
  </si>
  <si>
    <t>Dyckerhoff (Buzzi Unicem), VDZ</t>
  </si>
  <si>
    <t>https://www.geos.ed.ac.uk/sccs/project-info/1601</t>
  </si>
  <si>
    <t>Early development</t>
  </si>
  <si>
    <t>https://www.globalcement.com/news/item/14084-early-test-phase-of-carbon-capture-unit-at-holcim-deutschland-s-hoever-cement-plant-working-well</t>
  </si>
  <si>
    <t>Carbon Clean, Sistemas de Calor</t>
  </si>
  <si>
    <t>https://www.globalcement.com/news/item/13035-update-on-carbon-capture-in-cement-september-2021</t>
  </si>
  <si>
    <t>https://www.westkueste100.de/en/real-world-laboratory-westkuste100-oxyfuel100-sub-project-successfully-completed/</t>
  </si>
  <si>
    <t>Carbon Clean, Oak Ridge National Laboratory</t>
  </si>
  <si>
    <t>Carbon Clean</t>
  </si>
  <si>
    <t>Location (continent)</t>
  </si>
  <si>
    <t>North America</t>
  </si>
  <si>
    <t>Europe</t>
  </si>
  <si>
    <t>Asia</t>
  </si>
  <si>
    <t xml:space="preserve">South America </t>
  </si>
  <si>
    <t>Air Liquide, University of Illinois</t>
  </si>
  <si>
    <t xml:space="preserve">Announcement date based on project start date.
unded through the ACT programme (Accelerating CCS Technologies, Horizon2020 Project No 294766)
300 kWh pilot plant </t>
  </si>
  <si>
    <t>Expected capture [ref]</t>
  </si>
  <si>
    <t>Other technologies</t>
  </si>
  <si>
    <t>https://gccassociation.org/cement-and-concrete-innovation/carbon-capture-and-utilisation/amine-based-post-combustion-capture/</t>
  </si>
  <si>
    <t>Regenerative process using an amine solvent to remove CO2 from flue gas. Reversing the reaction releases pure CO2 for capture and frees up the solvent for re-use.</t>
  </si>
  <si>
    <t>Source</t>
  </si>
  <si>
    <t>CCUS</t>
  </si>
  <si>
    <t>CCS</t>
  </si>
  <si>
    <t>https://ccs4cee.eu/wp-content/uploads/2022/07/Jan-Theulen-HeidelbergCement.pdf</t>
  </si>
  <si>
    <t>Technology type [ref]</t>
  </si>
  <si>
    <t>https://www.holcim.com/media/media-releases/joint-carbon-capture-project-usa-plant</t>
  </si>
  <si>
    <t>https://www.globalcement.com/news/item/11974-cemex-usa-receives-us-department-of-energy-grant-for-carbon-capture-technology-study</t>
  </si>
  <si>
    <t>Membrane Technology &amp; Research, Inc. (MTR) / Sargent &amp; Lundi</t>
  </si>
  <si>
    <t>The project aims to define the feasibility of implementing the membrane carbon capture technology in a cost-effective manner</t>
  </si>
  <si>
    <t>CCU</t>
  </si>
  <si>
    <t xml:space="preserve">It is also being examined whether the oxygen also produced during electrolysis can be fed into the combustion process of a regional cement plant with the aid of an “oxyfuel process”, which could also significantly reduce the plant’s nitrogen oxide (NOx) emissions. In return, the carbon dioxide (CO2) produced in the cement plant is to be used as a raw material together with the green hydrogen in the refinery for the production of synthetic hydrocarbons (e.g. as aviation fuel or chemical raw material such as methanol). </t>
  </si>
  <si>
    <t>https://www.holcim.com/who-we-are/our-stories/greening-operations-germany</t>
  </si>
  <si>
    <t>Lägerdorf</t>
  </si>
  <si>
    <t>https://www.brevikccs.com/en/honorable-visit-from-the-german-vice-chancellor-habeck-and-norwegian-ministers-aasland-and-vestre</t>
  </si>
  <si>
    <t xml:space="preserve">Facility will be in operation by Q3 2024.  From 2024 onwards, we will capture and store 50% of the plant’s annual emissions – 400,000 tons per year.
</t>
  </si>
  <si>
    <t>https://www.globalccsinstitute.com/news-media/insights/worlds-largest-capture-pilot-plant-for-cement-commissioned-in-china/</t>
  </si>
  <si>
    <t>Date of announcement [ref]</t>
  </si>
  <si>
    <t xml:space="preserve">Amine-based carbon capture technology  technology to capture CO2 from its cement kiln </t>
  </si>
  <si>
    <t>Microalgae</t>
  </si>
  <si>
    <t>The company is developing its calcium looping technology at the Hoping cement plant not only to capture CO2 but also to reduce the cost of cement production.
Carbon Fixation and Breeding of Microalgae - Business Opportunity of the Carbon Cycle: TCC and Industrial Technology Research Institute signed the collaborative agreement, “Outdoor Microalgae Carbon Fixation System and Higher-Priced Microalgae Cultivation Research”. It has 2 main parts, “Microalgae Carbon Fixation Technology Application and Development”, focusing on key technology development of the upstream (cultivation), midstream (harvest), and downstream (oil extraction), and “manufacturing process integration and value-added applications.” This research gives the embryonic form of carbon capture and microalgae applications and also lays the foundation for the sustainable development of carbon cycle economy. Source: https://www.taiwancement.com/en/circular1.html</t>
  </si>
  <si>
    <t>Carbon Clean Solutions Limited</t>
  </si>
  <si>
    <t>Company</t>
  </si>
  <si>
    <t>Subject to regulatory and permitting aspects, it could start operation as early as 2028. Innovation Fund. Other industries in the region of Varna will be able to benefit from this breakthrough project. 
Hybrid oxyfuel and amine https://climate.ec.europa.eu/system/files/2022-12/if_pf_2022_anrav_en.pdf
EU Innovation fund grant agreement signed https://www.cemnet.com/News/story/174206/anrav-ccus-project-funding-signing-completed.html</t>
  </si>
  <si>
    <t>develop and deploy Carbon Clean’s CycloneCC breakthrough modular carbon capture technology. The initial stage of this project aims to capture 100 tonnes per day of CO2 at the plant and combine this with hydrogen from renewable sources to produce greener synthetic hydrocarbons that can be used in other industries. https://www.cemnet.com/News/story/173101/carbon-clean-awards-contract-to-kbr-for-r-dersdorf-carbon-capture-project.html
Then, the aim will be to increase the CO2 capture by an additional 300 tonnes per day, and use hydrogen supplied by a dedicated pipeline. Both project stages have already been submitted for national and European funding and will be operating by 2026.
Finally, a study will be completed to investigate how to scale up to 2,000 tonnes per day of CO2. 
https://www.carbonclean.com/news/cemex-carbon-capture-project</t>
  </si>
  <si>
    <t>https://www.carbonclean.com/news/cemex-carbon-capture-project</t>
  </si>
  <si>
    <t>150 million EUR funding from EU Innovation Fund. Expected capacity based on 8 million tons over first 10 years of operation.
Use of Air Liquide's  proprietary technology Cryocap Oxy to capture and liquefy the CO2 emissions</t>
  </si>
  <si>
    <t>Aims to be net zero plant by 2027.
Air Liquide will act as technological provider bringing Cryocap
technology adapted to direct capture of flue gas. https://climate.ec.europa.eu/system/files/2022-07/LSC2_List_of_pre-selected_projects_6.pdf</t>
  </si>
  <si>
    <t>Internal Reference</t>
  </si>
  <si>
    <t>https://greencem.dk/</t>
  </si>
  <si>
    <t>The pre-study includes assessing both the feasibility of a liquefaction facility for storage and a Power-to-X plant for utilizing captured CO2 in reaction with hydrogen for producing the green e-fuel eMethanol
Announcement date estimate by project start year.
Funded by Danish Energy Agency - EUDP (Energy Technology Development and Demonstration Program</t>
  </si>
  <si>
    <t>https://www.lafarge.ca/en/inventys-partners-total-and-lafarge-bring-carbon-capture-program-british-columbia</t>
  </si>
  <si>
    <t>https://www.carbonclean.com/news/cemex-awarded-grant-from-us-doe</t>
  </si>
  <si>
    <t>https://www.westkueste100.de/en/reallabor-westkueste-100-ausgewaehlt/</t>
  </si>
  <si>
    <t>https://www.carbonclean.com/news/lafargeholcim-and-carbon-clean-to-develop-large-scale-ccus-plant</t>
  </si>
  <si>
    <t>Starting with 10% of CO2 emissions from 2022.</t>
  </si>
  <si>
    <t>https://www.heidelbergmaterials-northerneurope.com/en/norcem-is-very-pleased-with-the-norwegian-governments-proposal-to-support-carbon-capture-in-brevik</t>
  </si>
  <si>
    <t>https://ac2ocem.eu-projects.de/</t>
  </si>
  <si>
    <t>https://ac2ocem.eu-projects.de/Overview</t>
  </si>
  <si>
    <t>https://act-anica.eu/newsletters-custom/</t>
  </si>
  <si>
    <t>Oxy-fired carbonate looping</t>
  </si>
  <si>
    <t>https://act-anica.eu/about-the-project/</t>
  </si>
  <si>
    <t>Project ended 31 Oct 2018
Announcement date based on project start date.
Funding from the EU Horizon 2020 programme (No 641185)</t>
  </si>
  <si>
    <t>https://blogg.sintef.no/newsletters/en/cemcap_001.html</t>
  </si>
  <si>
    <t>The CO2 captured could be used as a raw material in other industrial processes.</t>
  </si>
  <si>
    <t>https://www.heidelbergmaterials.com/en/pr-18-11-2020</t>
  </si>
  <si>
    <t xml:space="preserve">Combustion in an oxygen-rich environment [that] produces a flue gas of highly-concentrated carbon dioxide (CO2) that is relatively simple to process and send for geological storage or onward use. </t>
  </si>
  <si>
    <t>https://gccassociation.org/cement-and-concrete-innovation/carbon-capture-and-utilisation/oxyfuel/</t>
  </si>
  <si>
    <t>Clinker burning process in which pure oxygen is introduced into the cement kiln instead of air. Thanks to the pure oxygen, no nitrogen gets into the burning process which leads to the creation of highly concentrated CO2.</t>
  </si>
  <si>
    <t>https://gccassociation.org/cement-and-concrete-innovation/carbon-capture-and-utilisation/calcium-looping/</t>
  </si>
  <si>
    <t>Calcium looping (CaL) technology – also known as the regenerative carbon cycle (RCC) – removes carbon dioxide (CO2) from the flue gases of a cement plant (and other power and industrial facilities) using a calcium oxide (CaO) sorbent. The process relies on two reversible chemical reactions: carbonation and calcination</t>
  </si>
  <si>
    <t>Concept Definition(s)</t>
  </si>
  <si>
    <t>Concept</t>
  </si>
  <si>
    <t>https://gccassociation.org/cement-and-concrete-innovation/carbon-capture-and-utilisation/direct-separation-indirect-calcination/</t>
  </si>
  <si>
    <t>Direct separation – or indirect calcination – describes a set of technologies that changes the way limestone is heated during cement manufacture.</t>
  </si>
  <si>
    <t xml:space="preserve">Direct separation </t>
  </si>
  <si>
    <t>Post-combution capture</t>
  </si>
  <si>
    <t>About</t>
  </si>
  <si>
    <t>Current tab</t>
  </si>
  <si>
    <t>Description</t>
  </si>
  <si>
    <t>Title</t>
  </si>
  <si>
    <t>Glossary</t>
  </si>
  <si>
    <t>Definition of terms related to carbon capture projects in the cement industry</t>
  </si>
  <si>
    <t>Green Cement Technology Tracker</t>
  </si>
  <si>
    <t>A research collaboration to gather data on announcements on the transition of the cement sector</t>
  </si>
  <si>
    <t>https://calix.global/co2-mitigation-focus-area/important-milestones-for-project-leilac/</t>
  </si>
  <si>
    <t>Announcement date based on project start date.
Funding from the EU Horizon 2020 programme (No 884170) - 16 million EUR
Construction commencing in 2023.
While there are no current plans to actually store or use the CO₂ from Leilac-2, this analysis will enable a better understanding of the potential uses or safe geological storage options.</t>
  </si>
  <si>
    <t>Announcement date based on project start date. 
Funding from the EU Horizon 2020 programme (No 654465)</t>
  </si>
  <si>
    <t xml:space="preserve">The Hynovi project aims to capture 40% of the CO2 emitted by Vicat’s Montalieu-Vercieu cement plant in eastern France. Carbon produced by the plant will be recovered and combined with Hynamics’ low-carbon hydrogen to produce carbon-free methanol. (…) Installing a 330-MW electrolyzer at the cement plant in 2025, capturing CO2 from the kiln exhaust stack, and harnessing oxygen for oxycombustion, we are planning to produce more than 200,000 tons of methanol per year </t>
  </si>
  <si>
    <t>Announcement date based on project start date.
Technological innovations in the 3 main components of CCUS: (1) carbon capture based on alkali absorption, coupled to a novel electrodialysis cell (100 kg CO2/h), (2) conversion of CO2 to formate and formic acid for the current market, as well as emerging markets and (3) safe cyclic loading of CO2 into salt formations and aquifers for storage.</t>
  </si>
  <si>
    <t>https://consencus.eu/news/consencus-international-collaboration-on-innovation-in-carbon-capture-utilisation-and-storage/</t>
  </si>
  <si>
    <t>https://recodeh2020.eu/project</t>
  </si>
  <si>
    <t>https://recodeh2020.eu/news-and-gallery/news</t>
  </si>
  <si>
    <t>https://carmof.eu/what-we-do</t>
  </si>
  <si>
    <t>https://carmof.eu/communication</t>
  </si>
  <si>
    <t>In the pre-feasibility study, amine capture was found to be the most suitable technology. https://www.heidelbergmaterials.com/en/pr-30-05-2022</t>
  </si>
  <si>
    <t>https://database.co2value.eu/projects/145</t>
  </si>
  <si>
    <t>Letter of intent signed to build a plant.
CO2 capture plant based on Hereon's PolyActive™ membrane technology at Holcim's cement plant in Höver, near Hanover.</t>
  </si>
  <si>
    <t>https://www.globalcement.com/news/item/13412-taiheiyo-cement-to-participate-in-ccus-study</t>
  </si>
  <si>
    <t>The company aims to commercialize concrete made with CO2-infused calcium and blast furnace slag, a byproduct from steel production, by around 2030.</t>
  </si>
  <si>
    <t>https://english.kyodonews.net/news/2021/02/98d941820cf9-taisei-develops-method-to-make-concrete-using-carbon-dioxide.html</t>
  </si>
  <si>
    <t>Announcements of carbon capture projects in the cement industry</t>
  </si>
  <si>
    <t>Tab #</t>
  </si>
  <si>
    <t>https://www.heidelbergmaterials.com/en/pr-2023-01-10</t>
  </si>
  <si>
    <t>Anthemis</t>
  </si>
  <si>
    <t>The hybrid carbon capture unit will combine the Oxyfuel and Amine capture technologies in a second-generation set-up</t>
  </si>
  <si>
    <t>Oxyfuel and amine</t>
  </si>
  <si>
    <t>https://www.globalcement.com/news/item/14126-boral-s-berrima-cement-plant-to-host-next-calix-carbon-capture-study</t>
  </si>
  <si>
    <t>Calix</t>
  </si>
  <si>
    <t>Boral</t>
  </si>
  <si>
    <t>Australia</t>
  </si>
  <si>
    <t>New South Wales</t>
  </si>
  <si>
    <r>
      <t>Funding (</t>
    </r>
    <r>
      <rPr>
        <u/>
        <sz val="10"/>
        <color theme="1"/>
        <rFont val="Arial"/>
        <family val="2"/>
      </rPr>
      <t>$</t>
    </r>
    <r>
      <rPr>
        <sz val="10"/>
        <color theme="1"/>
        <rFont val="Arial"/>
        <family val="2"/>
      </rPr>
      <t>30m AUS dollar) will be received by Boral to explore with Calix the feasibility of developing a CCUS project at its cement and lime facilities in the NSW Southern Highlands, targeting 100,000 tonnes per year of CO2.
Calix will be supplying its LEILAC technology to the project, which will help accelerate its expertise through development of both cement and lime deployment options, as well as alternative fuels and renewable energy use.</t>
    </r>
  </si>
  <si>
    <t>https://calix.global/co2-mitigation-focus-area/boral-and-adbri-join-forces-with-calix-on-carbon-capture-projects/ 
https://www.globalcement.com/news/item/14126-boral-s-berrima-cement-plant-to-host-next-calix-carbon-capture-study</t>
  </si>
  <si>
    <t xml:space="preserve">Berrima </t>
  </si>
  <si>
    <t>Carbon capture utilisation and storage</t>
  </si>
  <si>
    <t>Carbon capture and storage</t>
  </si>
  <si>
    <t>Cementa</t>
  </si>
  <si>
    <t>Building a new kiln line with an innovative second generation oxyfuel process: combustion air is substituted with pure oxygen resulting in a CO2-rich flue gas, which is then dried, pressurized and purified in a Carbon Processing Unit. 
Helping Lägerdorf become one of the world's first net-zero cement plants by 2029.</t>
  </si>
  <si>
    <t>https://www.agg-net.com/news/heidelberg-materials-initiate-project-anthemis</t>
  </si>
  <si>
    <t>Antoing</t>
  </si>
  <si>
    <t>CIMPOR-Indústria de Cimentos, BGR, The Centre for Research and Technology Hellas, ENGIE Laborelec, Calix, The Geological Survey of Belgium, IKN GmbH, Lhoist, Politecnico di Milano and the Port of Rotterdam.</t>
  </si>
  <si>
    <t>CBR</t>
  </si>
  <si>
    <t>https://www.globalcement.com/news/item/15135-cbr-to-install-carbon-capture-system-at-antoing-cement-plant</t>
  </si>
  <si>
    <t>Florence</t>
  </si>
  <si>
    <t>VDZ, University of Stuttgart, IFK, Certh, Total, Air Liquide, NTNU, Thyssenkrupp, SINTEF</t>
  </si>
  <si>
    <t>Heidelberg Materials, Holcim, Titan</t>
  </si>
  <si>
    <t>Version date:</t>
  </si>
  <si>
    <t>Technology detail</t>
  </si>
  <si>
    <t>CBI Ghana Ltd</t>
  </si>
  <si>
    <t>Africa</t>
  </si>
  <si>
    <t>Ghana</t>
  </si>
  <si>
    <t>Calcined Clay</t>
  </si>
  <si>
    <t>Investment size (m USD)</t>
  </si>
  <si>
    <t>Investment size [ref]</t>
  </si>
  <si>
    <t>Carbon capture Projects</t>
  </si>
  <si>
    <t>Announcements of process technologies to reduce emissions in the cement industry</t>
  </si>
  <si>
    <t>Cement Industry Breakthrough projects</t>
  </si>
  <si>
    <t>GCTTA001</t>
  </si>
  <si>
    <t>GCTTA002</t>
  </si>
  <si>
    <t>GCTTA003</t>
  </si>
  <si>
    <t>GCTTA004</t>
  </si>
  <si>
    <t>GCTTA005</t>
  </si>
  <si>
    <t>GCTTA006</t>
  </si>
  <si>
    <t>GCTTA007</t>
  </si>
  <si>
    <t>GCTTA008</t>
  </si>
  <si>
    <t>GCTTA009</t>
  </si>
  <si>
    <t>GCTTA010</t>
  </si>
  <si>
    <t>GCTTA011</t>
  </si>
  <si>
    <t>GCTTA012</t>
  </si>
  <si>
    <t>GCTTA013</t>
  </si>
  <si>
    <t>GCTTA014</t>
  </si>
  <si>
    <t>GCTTA015</t>
  </si>
  <si>
    <t>GCTTA016</t>
  </si>
  <si>
    <t>GCTTA017</t>
  </si>
  <si>
    <t>GCTTA018</t>
  </si>
  <si>
    <t>GCTTA019</t>
  </si>
  <si>
    <t>GCTTA020</t>
  </si>
  <si>
    <t>GCTTA021</t>
  </si>
  <si>
    <t>GCTTA022</t>
  </si>
  <si>
    <t>GCTTA023</t>
  </si>
  <si>
    <t>GCTTA024</t>
  </si>
  <si>
    <t>GCTTA025</t>
  </si>
  <si>
    <t>GCTTA026</t>
  </si>
  <si>
    <t>GCTTA027</t>
  </si>
  <si>
    <t>GCTTA028</t>
  </si>
  <si>
    <t>GCTTA029</t>
  </si>
  <si>
    <t>GCTTA030</t>
  </si>
  <si>
    <t>GCTTA031</t>
  </si>
  <si>
    <t>GCTTA032</t>
  </si>
  <si>
    <t>GCTTA033</t>
  </si>
  <si>
    <t>GCTTA034</t>
  </si>
  <si>
    <t>GCTTA035</t>
  </si>
  <si>
    <t>GCTTA036</t>
  </si>
  <si>
    <t>GCTTA037</t>
  </si>
  <si>
    <t>GCTTA038</t>
  </si>
  <si>
    <t>GCTTA039</t>
  </si>
  <si>
    <t>GCTTA040</t>
  </si>
  <si>
    <t>GCTTA041</t>
  </si>
  <si>
    <t>GCTTB001</t>
  </si>
  <si>
    <t>GCTTB002</t>
  </si>
  <si>
    <t>GCTTB003</t>
  </si>
  <si>
    <t>CBI Ghana</t>
  </si>
  <si>
    <t>Year online</t>
  </si>
  <si>
    <t>Year online [ref]</t>
  </si>
  <si>
    <t>Date of announcement yyyy-mm-dd</t>
  </si>
  <si>
    <t>Tema</t>
  </si>
  <si>
    <t>Not applicable</t>
  </si>
  <si>
    <t>Cement production capacity [ref]</t>
  </si>
  <si>
    <t>Further details [ref]</t>
  </si>
  <si>
    <t>https://www.schenckprocess.com/stories/worlds-largest-calcined-clay-kiln-requires-precise-metering-and-blending</t>
  </si>
  <si>
    <t>South America</t>
  </si>
  <si>
    <t>Rio Claro</t>
  </si>
  <si>
    <t xml:space="preserve">An investment of more than US$78 million was made at the Rioclaro Plant for the assembly of the new production line, capable of producing 450 000 tpy of calcined clay. </t>
  </si>
  <si>
    <t>GCTTB004</t>
  </si>
  <si>
    <t>GCTTB005</t>
  </si>
  <si>
    <t>GCTTB006</t>
  </si>
  <si>
    <t>GCTTB007</t>
  </si>
  <si>
    <t>GCTTB008</t>
  </si>
  <si>
    <t>GCTTB009</t>
  </si>
  <si>
    <t>https://www.globalcement.com/news/item/15551-hanson-uk-s-padeswood-carbon-capture-project-proceeds-to-due-diligence-phase</t>
  </si>
  <si>
    <t>Svante Inc., LafargeHolcim, Oxy Low Carbon Ventures, LLC (OLCV), TotalEnergies</t>
  </si>
  <si>
    <t>Lengfurt</t>
  </si>
  <si>
    <t>BASF, Linde</t>
  </si>
  <si>
    <t>https://www.basf.com/global/en/media/news-releases/2023/05/p-23-218.html</t>
  </si>
  <si>
    <t>https://www.heidelbergmaterials.com/en/pr-2023-04-12</t>
  </si>
  <si>
    <t>The plant is being designed and built by Linde Engineering – one of the leading companies for CO₂ facilities. Based on an amine scrubbing system specially developed for flue gases, the carbon dioxide will be separated directly from part of the exhaust gas stream from the cement clinker kiln.</t>
  </si>
  <si>
    <t>Capture-to-Use (CAP2U)</t>
  </si>
  <si>
    <t>GCTTA042</t>
  </si>
  <si>
    <t>Bussac-Forêt</t>
  </si>
  <si>
    <t>The project will allow the launch of a new range of low-carbon calcined clay cements and reduce the site's CO₂ emissions by a further 20%</t>
  </si>
  <si>
    <t>https://www.prnewswire.com/news-releases/aalborg-portland-and-fidelis-new-energy-enter-into-letter-of-intent-for-onshore-co2-storage-301845314.html</t>
  </si>
  <si>
    <t>Aalborg Portland is expected to capture at least 400,000 tons of CO2 per year from their facility in Aalborg by 2030, and in accordance with the letter of intent, the captured CO2 will be transported through a direct pipeline connection and permanently stored by Norne</t>
  </si>
  <si>
    <t>GCTTA043</t>
  </si>
  <si>
    <t>Peak Cluster</t>
  </si>
  <si>
    <t>GCTTA044</t>
  </si>
  <si>
    <t>https://www.peakcluster.co.uk/</t>
  </si>
  <si>
    <t>Aggregate Industries</t>
  </si>
  <si>
    <t>Breedon, Lhoist and Tarmac</t>
  </si>
  <si>
    <t>Peak District</t>
  </si>
  <si>
    <t>The partnership was formed by five cement and lime plants in the Derbyshire Peak District and Staffordshire Moorlands owned by Aggregate Industries, Breedon, Lhoist and Tarmac, together with the Lostock Sustainable Energy Plant in Cheshire. It aims to cut annual carbon emissions by three million tonnes a year from 2030 - a quarter of annual output for the area.</t>
  </si>
  <si>
    <t>https://www.aggregate.com/news-and-resources/press-releases/carbon-capture-partnership-welcomed</t>
  </si>
  <si>
    <t>Aalborg onshore</t>
  </si>
  <si>
    <t>https://lafargeexshaw.ca/</t>
  </si>
  <si>
    <t>https://www.eralberta.ca/projects/details/exshaw-cement-carbon-capture-and-bow-valley-decarbonization/</t>
  </si>
  <si>
    <t>https://www.globalcement.com/news/item/14410-lafarge-canada-secures-government-funding-for-exshaw-cement-plant-carbon-capture-installation</t>
  </si>
  <si>
    <t>Exshaw cement carbon capture</t>
  </si>
  <si>
    <t>Exshaw</t>
  </si>
  <si>
    <t>Lafarge Canada Inc. is assessing the technical and economic feasibility of carbon capture utilization and storage (CCUS) at the Exshaw Cement Plant. The project will collaborate with strategic partners across the value chain and includes considerations for a transportation network and sequestration hub that will have future ability to link multiple industrial capture sites to a network for the transport and sequestration of CO2.</t>
  </si>
  <si>
    <t>Lastly updated</t>
  </si>
  <si>
    <t>https://www.cemnet.com/News/story/169743/lafargeholcim-awarded-us-1-5m-grant-for-florence-carbon-capture-project.html</t>
  </si>
  <si>
    <t>https://www.carbonclean.com/news/series-b-extension-with-cemex-as-new-investor</t>
  </si>
  <si>
    <t>https://www.cemexusa.com/-/cemex-and-rti-awarded-3.7-million-cooperative-agreement-to-advance-carbon-capture-technology-in-cement-manufacturing</t>
  </si>
  <si>
    <t>https://www.cemex.com/w/cemex-creates-carbon-neutral-alliance-in-germany</t>
  </si>
  <si>
    <t>http://ac2ocem.eu-projects.de/ACOCem/GeneralOverview/tabid/1056/Default.aspx</t>
  </si>
  <si>
    <t>Announcement date based on project start date.
Research project - AC²OCem will explore the 1st generation oxyfuel technology for retrofitting, focusing on optimization of the oxyfuel calciner operation and advancing the kiln burner technology for combusting up to 100% alternative fuels with high biogenic share to bring this Bio-CCS solution to TRL6.
Funded through the ACT program (Accelerating CCS Technologies, Horizon2020 Project No 299663)
Total financing  4,273,911 EUR http://ac2ocem.eu-projects.de/ACOCem/GeneralOverview/tabid/1056/Default.aspx</t>
  </si>
  <si>
    <t>Project type</t>
  </si>
  <si>
    <t>Research</t>
  </si>
  <si>
    <t>Commercial</t>
  </si>
  <si>
    <t>https://publications.jrc.ec.europa.eu/repository/handle/JRC131246</t>
  </si>
  <si>
    <t>Study Finalized</t>
  </si>
  <si>
    <t>https://www.globalcement.com/news/item/13412-taiheiyo-cement-to-participate-in-ccus-study#:~:text=Japan%3A%20Taiheiyo%20Cement%20is%20among,Japan%20Ministry%20of%20the%20Environment</t>
  </si>
  <si>
    <t>https://www.westkueste100.de/en/green-light-for-green-hydrogen-westkuste100-receives-funding-approval-from-the-federal-ministry-of-economic-affairs/</t>
  </si>
  <si>
    <t>https://www.globalcement.com/news/item/14896-catch4climate-to-start-building-oxyfuel-pilot-unit-at-mergelstetten</t>
  </si>
  <si>
    <t>https://www.holcim.es/planta-captura-y-uso-carbono-a-gran-escala-carboneras-net-zero</t>
  </si>
  <si>
    <t>https://www.projectcargojournal.com/shipping/2022/05/20/first-major-shipment-delivered-for-the-brevik-carbon-capture-project/?gdpr=accept</t>
  </si>
  <si>
    <t>https://www.heidelbergmaterials.com/en/pr-30-05-2022</t>
  </si>
  <si>
    <t>https://www.process-worldwide.com/consortium-to-develop-carbon-capture-plant-in-austria-by-2030-a-942751/</t>
  </si>
  <si>
    <t>https://www.globalcement.com/news/item/15498-holcim-belgium-secures-environmental-permit-for-obourg-cement-plant-kiln-upgrade</t>
  </si>
  <si>
    <t>https://calix.global/co2-mitigation-focus-area/boral-and-adbri-join-forces-with-calix-on-carbon-capture-projects/</t>
  </si>
  <si>
    <t>https://www.peakcluster.co.uk/wp-content/uploads/2023/05/The-project-Peak-Cluster-fact-sheet.pdf</t>
  </si>
  <si>
    <t>GeZero</t>
  </si>
  <si>
    <t>IFESTOS</t>
  </si>
  <si>
    <t>KOdeCO net zero</t>
  </si>
  <si>
    <t>GO4ZERO</t>
  </si>
  <si>
    <t>TITAN CEMENT COMPANY AE</t>
  </si>
  <si>
    <t>https://www.heidelbergmaterials.com/en/pr-2023-07-13</t>
  </si>
  <si>
    <t>North Rhine-Westphalia</t>
  </si>
  <si>
    <t>GCTTA045</t>
  </si>
  <si>
    <t>Kamari</t>
  </si>
  <si>
    <t>Croatia</t>
  </si>
  <si>
    <t>Koromačno</t>
  </si>
  <si>
    <t>https://www.holcim.com/media/media-releases/eu-innovation-fund-selection-projects</t>
  </si>
  <si>
    <t>https://climate.ec.europa.eu/eu-action/funding-climate-action/innovation-fund/large-scale-calls/projects-selected-grant-preparation_en</t>
  </si>
  <si>
    <t>GCTTA046</t>
  </si>
  <si>
    <t>GCTTA047</t>
  </si>
  <si>
    <t>Project selected for EU Innovation Fund 2023 grant preparation
The project scope consists of an innovative design for an easy switchable concept from air to oxyfuel combustion, a novel flue gas recirculation system to concentrate CO2 kiln off-gas above 80% and to increase energy recovery from waste heat, a large-scale, energy- and cost-efficient CO2 Capture Unit (CPU), and a condensate treatment unit to eliminate pollutants.
Holcim and TotalEnergies have signed a memorandum of understanding (MOU) to work towards the full decarbonisation of the Obourg cement plant. Various energies and technologies will be assessed for the capture, utilisation and sequestration (CCUS) of around 1.3Mt/yr of CO2 emitted by the unit.
Innovative new air-oxyfuel switchable kiln, to facilitate the capture and purification of CO2 in the flue gases, as part of Holcim’s upgrade of the current cement plant</t>
  </si>
  <si>
    <t xml:space="preserve">Project selected for EU Innovation Fund 2023 grant preparation
The project aims to create the first-of-its-kind end to end CCS chain in a cement plant in Croatia, to the 1st permanent offshore geological storage in the Mediterranean Sea.
The project is a large-scale industrial demonstrator of Cryocap™ technology adapted to the direct capture of clinker production flue gas at the top of the preheater. </t>
  </si>
  <si>
    <t>Project selected for EU Innovation Fund 2023 grant preparation
The project will produce zero carbon cement through the retrofitting of existing cement kilns, in combination with first- and second-generation Oxyfuel and post-combustion cryogenic capture technologies. This project is expected to avoid roughly 98.5% of the plant's greenhouse gas emissions, making IFESTOS one of the largest carbon capture facilities in Europe.</t>
  </si>
  <si>
    <t xml:space="preserve">Project selected for EU Innovation Fund 2023 grant preparation
Construction of the facility will start in 2026, and commissioning is planned for 2029.
GeZero foresees to build a new 2nd Generation Oxyfuel kiln on an industrial scale in combination with several innovations to improve the technical, economical, and environmental performance of the plant. In addition, an Air Separation Unit, a CO2 capture unit (CPU) with liquefaction and a CO2 rail-loading station to transport its captured CO2 by rail to a permanent CO2 storage site are part of the project.
GeZero’s unique approach will model a solution for inland sites that are not in close proximity to the coast or a waterway. The project includes a transport solution to bridge the gap until the necessary pipeline infrastructure will be available and is scaled to capture around 700,000 tonnes of CO₂ annually. As the facility also captures emissions from biomass substituting fossil fuels, Geseke will be one of the first European cement plants able to produce fully decarbonised cement and clinker. </t>
  </si>
  <si>
    <t>https://www.heidelbergmaterials.us/sites/mitchell</t>
  </si>
  <si>
    <t>Mitchell K4</t>
  </si>
  <si>
    <r>
      <t xml:space="preserve">Calcium (Carbonate) looping 
</t>
    </r>
    <r>
      <rPr>
        <b/>
        <i/>
        <sz val="11"/>
        <color theme="1"/>
        <rFont val="Calibri"/>
        <family val="2"/>
        <scheme val="minor"/>
      </rPr>
      <t>Post-combustion capture</t>
    </r>
  </si>
  <si>
    <r>
      <t xml:space="preserve">Amine
</t>
    </r>
    <r>
      <rPr>
        <b/>
        <i/>
        <sz val="11"/>
        <color theme="1"/>
        <rFont val="Calibri"/>
        <family val="2"/>
        <scheme val="minor"/>
      </rPr>
      <t>Post-combustion capture</t>
    </r>
  </si>
  <si>
    <r>
      <t xml:space="preserve">Cryogenic
</t>
    </r>
    <r>
      <rPr>
        <b/>
        <i/>
        <sz val="11"/>
        <color theme="1"/>
        <rFont val="Calibri"/>
        <family val="2"/>
        <scheme val="minor"/>
      </rPr>
      <t>Post-combustion capture</t>
    </r>
  </si>
  <si>
    <t>Sugar Creek, Missouri</t>
  </si>
  <si>
    <t>Cryogenic</t>
  </si>
  <si>
    <t>https://web.archive.org/web/20230808135328/https://netl.doe.gov/sites/default/files/netl-file/22CM_PSC15_Hoeger.pdf</t>
  </si>
  <si>
    <t>https://web.archive.org/web/20230808135951/https://www.worldcement.com/the-americas/08102021/chart-industries-cryogenic-carbon-capture-technology-is-selected-for-funding-from-us-department-of-energy/</t>
  </si>
  <si>
    <t xml:space="preserve">
The Sustainable Energy Solutions, Inc. (Orem, UT) project team aims to design, build, commission and operate an engineering-scale Cryogenic Carbon Capture™ (CCC)
DOE Funding: $4,999,875; Non-DOE Funding: $10,547,611; Total Value: $15,547,486</t>
  </si>
  <si>
    <t>Sugar Creek</t>
  </si>
  <si>
    <t xml:space="preserve">Central Plains Cement </t>
  </si>
  <si>
    <t>Chart, FLSmifth, Eagle Materials, NETL, Sargent &amp; Lundy</t>
  </si>
  <si>
    <t>GCTTA048</t>
  </si>
  <si>
    <t>Bloomsdale, Missouri</t>
  </si>
  <si>
    <t>Ste. Genevieve</t>
  </si>
  <si>
    <t>https://web.archive.org/web/20230808143619/https://www.energy.gov/fecm/articles/funding-opportunity-announcement-2515-carbon-capture-rd-natural-gas-and-industrial</t>
  </si>
  <si>
    <t>https://web.archive.org/web/20230808143800/https://www.holcim.us/further-develop-carbon-capture-technology</t>
  </si>
  <si>
    <t>https://web.archive.org/web/20230808144048/https://netl.doe.gov/sites/default/files/netl-file/22CM_PSC15_Salih.pdf</t>
  </si>
  <si>
    <t>Front-end engineering design (FEED) study to retrofit the Holcim’s Ste. Genevieve cement manufacturing facility in Bloomsdale, Missouri, which is the largest single line kiln in the world. 
$4 million in federal funding, in addition to cost share contributions by Holcim and Air Liquide
DOE Funding: $3,999,585; Non-DOE Funding: $1,000,000; Total Value: $4,999,585</t>
  </si>
  <si>
    <t>https://web.archive.org/web/20230808144330/https://www.holcim.us/further-develop-carbon-capture-technology</t>
  </si>
  <si>
    <t>https://web.archive.org/web/20230808145431/https://netl.doe.gov/sites/default/files/netl-file/21CMOG_CCUS_Jelen.pdf
https://web.archive.org/web/20230808145559/https://www.energy.gov/fecm/articles/foa-2187-and-foa-2188-project-selections</t>
  </si>
  <si>
    <t>The study will evaluate the cost of the facility designed to capture up to 725,000 tonnes of carbon dioxide per year directly from the LafargeHolcim cement plant, which would be sequestered underground permanently by Occidental.
This joint initiative follows the recently-launched Project CO2MENT between Svante, LafargeHolcim and Total in Canada at the Lafarge Richmond cement plant.
DOE Funding: $1,500,000; Non-DOE Funding: $430,524; Total: $1,930,524</t>
  </si>
  <si>
    <t>https://web.archive.org/web/20230808145914/https://www.holcim.com/media/media-releases/joint-carbon-capture-project-usa-plant</t>
  </si>
  <si>
    <t>https://web.archive.org/web/20230808151301/https://www.cemnet.com/News/story/175173/china-united-qingzhou-co-launches-china-s-largest-ccus-project.html</t>
  </si>
  <si>
    <t>GCTTA049</t>
  </si>
  <si>
    <t>China United Qingzhou Co</t>
  </si>
  <si>
    <t>Shandong province</t>
  </si>
  <si>
    <t>Tianjin Cement Industry Design &amp; Research Institute and Shanghai Triumph Energy Conservation Engineering Co Ltd</t>
  </si>
  <si>
    <t>China United Cement Group, a subsidiary of China National Building Material, inaugurates construction of the world’s largest oxyfuel CCUS project in the cement industry at a scale 200 ktpa in Qingzhou, Shandong.</t>
  </si>
  <si>
    <t>China United Cement Group</t>
  </si>
  <si>
    <t>Angola</t>
  </si>
  <si>
    <t>Cimangola</t>
  </si>
  <si>
    <t>Saint-Pierre-la-Cour</t>
  </si>
  <si>
    <t>https://web.archive.org/web/20230810071255/https://www.holcim.com/media/media-releases/first-calcined-clay-cement-operation</t>
  </si>
  <si>
    <t>Calciner capacity [ref]</t>
  </si>
  <si>
    <t>Deliver ECOPlanet green cement with 50% lower CO2 footprint compared to standard cement (CEM I) - A world’s first, running on Holcim’s proprietary technology proximA Tech - powered with 100% biomass-based alternative fuels and waste heat recovery systems, making the manufacturing of calcined clay nearly carbon free and ultra-efficient.</t>
  </si>
  <si>
    <t>Clay Calciner installed capacity [million tonnes per year]</t>
  </si>
  <si>
    <t>Lafarge</t>
  </si>
  <si>
    <t>https://web.archive.org/web/20230810073339/https://www.lafarge.fr/lafarge-france-annonce-la-mise-en-service-de-la-premere-ligne-de-production-en-europe-entierement-dediee-argile-activee</t>
  </si>
  <si>
    <t>Not Stated</t>
  </si>
  <si>
    <t>Biomass fueled and waste recovery</t>
  </si>
  <si>
    <t>https://web.archive.org/web/20230810090251/https://www.norfund.no/investment-in-cement-manufacturing-to-create-jobs-and-reduce-carbon-emissions/</t>
  </si>
  <si>
    <t>Construction of the world’s largest flash calciner. (…) HeidelbergCement has signed an agreement to acquire 50% of shares of and invest into CBI S.A. who controls the Ghanaian cement producer CBI Ghana. 
Denmark-based Investeringsfonden for Udviklingslande (IFU) and Norway-based Norfund have invested US$27.9m in CBI Ghana.
CBI will be the first company in Ghana to introduce this technology, and the company plans to increase its footprint in underserved markets in Ghana by more than doubling its total cement production capacity from 555,000 tons to 1.4 metric tons per year</t>
  </si>
  <si>
    <t>FLSmidth, Norfund</t>
  </si>
  <si>
    <t>https://web.archive.org/web/20230810095311/https://www.globalcement.com/news/item/14658-ipiac-wins-contract-to-upgrade-cimangola-plant-to-use-limestone-calcined-clay</t>
  </si>
  <si>
    <t>Luanda</t>
  </si>
  <si>
    <t>Cement plant production capacity [million tonnes per year]</t>
  </si>
  <si>
    <t>Once completed the plant will produce 0.3Mt/yr of calcined clay, which can be used to manufacture up to 1Mt/yr of LC3 cement.</t>
  </si>
  <si>
    <t>Flash calciner</t>
  </si>
  <si>
    <t>https://web.archive.org/web/20230810122313/https://www.worldcement.com/europe-cis/29062021/flsmidth-announces-europes-first-full-scale-clay-calcination-installation-with-vicat/</t>
  </si>
  <si>
    <t>Xeuilley</t>
  </si>
  <si>
    <t>https://web.archive.org/web/20230810123037/https://www.globalcement.com/news/item/13866-vicat-to-test-new-alternative-raw-materials-at-xeuilley-cement-plant</t>
  </si>
  <si>
    <t>https://web.archive.org/web/20230810123414/https://www.worldcement.com/europe-cis/29062021/flsmidth-announces-europes-first-full-scale-clay-calcination-installation-with-vicat/</t>
  </si>
  <si>
    <t>ECoClay</t>
  </si>
  <si>
    <t>Danish Technological Institute, US-based industrial heating expert Rondo Energy, cement producers VICAT from France and Colombian Cementos Argos, and the Technical University of Denmark</t>
  </si>
  <si>
    <t>Electric calciner</t>
  </si>
  <si>
    <t>https://web.archive.org/web/20230810125610/https://www.worldcement.com/special-reports/27042022/flsmidth-new-cement-partnership-to-eliminate-fossil-fuels-by-electrifying-clay-calcination/</t>
  </si>
  <si>
    <t>Mariager Fjord</t>
  </si>
  <si>
    <t>https://web.archive.org/web/20230810130104/https://www.eudp.dk/en/node/16486</t>
  </si>
  <si>
    <t>https://web.archive.org/web/20230904095202/https://www.titan.gr/en/newsroom/news-and-press-releases/new?item=1652</t>
  </si>
  <si>
    <t>https://web.archive.org/web/20230904095924/https://www.energy.gov/fecm/articles/funding-opportunity-announcement-2515-carbon-capture-rd-natural-gas-and-industrial</t>
  </si>
  <si>
    <t>https://web.archive.org/web/20231002094823/https://cbighana.com/cbi-ghana-building-worlds-largest-calcined-clay-cement-plant-in-ghana/?trk=organization_guest_main-feed-card_feed-article-content</t>
  </si>
  <si>
    <t>https://web.archive.org/web/20231002094937/https://www.schenckprocess.com/stories/worlds-largest-calcined-clay-kiln-requires-precise-metering-and-blending</t>
  </si>
  <si>
    <t>https://web.archive.org/web/20231002095054/https://www.heidelbergmaterials.com/en/pr-19-05-2022</t>
  </si>
  <si>
    <t>https://web.archive.org/web/20231002095113/https://www.globalcement.com/news/item/13953-cbi-ghana-clay-calcination-project-backed-by-danish-and-norwegian-investment-funds</t>
  </si>
  <si>
    <t>https://web.archive.org/web/20231002095135/https://cementproducts.com/2020/02/18/argos-begins-green-cement-production-at-rioclaro-plant/</t>
  </si>
  <si>
    <t>https://web.archive.org/web/20231002095145/https://www.worldcement.com/the-americas/17022020/argos-implements-technology-to-produce-green-cement/</t>
  </si>
  <si>
    <t>https://web.archive.org/web/20231002095232/https://www.heidelbergmaterials.com/en/pr-2023-05-15</t>
  </si>
  <si>
    <t>Source 1: https://web.archive.org/web/20230810122313/https://www.worldcement.com/europe-cis/29062021/flsmidth-announces-europes-first-full-scale-clay-calcination-installation-with-vicat/
Source2: https://web.archive.org/web/20230810122952/https://www.globalcement.com/news/item/12623-flsmidth-to-supply-clay-calcination-line-for-vicat-s-xeuilley-plant-in-france</t>
  </si>
  <si>
    <t>FLSmidth</t>
  </si>
  <si>
    <t>https://web.archive.org/web/20230604162056/https://www.worldcement.com/special-reports/27042022/flsmidth-new-cement-partnership-to-eliminate-fossil-fuels-by-electrifying-clay-calcination/</t>
  </si>
  <si>
    <t>Source 1: https://web.archive.org/web/20230604162056/https://www.worldcement.com/special-reports/27042022/flsmidth-new-cement-partnership-to-eliminate-fossil-fuels-by-electrifying-clay-calcination/
Source 2: https://web.archive.org/web/20231002100245/https://www.eudp.dk/en/node/16486</t>
  </si>
  <si>
    <t>https://web.archive.org/web/20231002100520/https://www.flsmidth.com/en-gb/company/news/company-announcements/2022/new-cement-partnership-to-eliminate-fossil-fuels-by-electrifying-clay-calcinati</t>
  </si>
  <si>
    <t>Technology detail (type of calciner)</t>
  </si>
  <si>
    <t>Technology detail (type of calciner) [ref]</t>
  </si>
  <si>
    <t>https://web.archive.org/web/20231002102719/https://www.globalcement.com/news/item/15735-heidelberg-materials-to-invest-euro65m-in-bussac-foret-cement-plant-calcined-clay-upgrade</t>
  </si>
  <si>
    <t>https://web.archive.org/web/20230611043708/https://www.heidelbergmaterials.com/en/pr-2023-05-15</t>
  </si>
  <si>
    <t>https://web.archive.org/web/20231002103122/https://www.cemnet.com/Articles/story/175305/europe-s-calcined-clay-debut.html#:~:text=At%20the%20Saint%2DPierre%2Dla,requirement%2C%20and%20innovative%20colour%20control.</t>
  </si>
  <si>
    <t xml:space="preserve">La Malle </t>
  </si>
  <si>
    <t>https://web.archive.org/web/20231002113601/https://www.worldcement.com/europe-cis/16032022/lafarge-france-accelerates-low-carbon-transformation/</t>
  </si>
  <si>
    <t>https://web.archive.org/web/20231002113715/https://www.zkg.de/en/artikel/commissioning-of-one-of-the-first-production-lines-in-europe-dedicated-to-calcined-clay-3949184.html</t>
  </si>
  <si>
    <t>Bouches-du-Rhône</t>
  </si>
  <si>
    <t>https://web.archive.org/web/20231002114222/https://www.zkg.de/en/artikel/commissioning-of-one-of-the-first-production-lines-in-europe-dedicated-to-calcined-clay-3949184.html</t>
  </si>
  <si>
    <t>https://web.archive.org/web/20231002114246/https://www.holcim.com/who-we-are/our-stories/greener-future-calcined-clay</t>
  </si>
  <si>
    <t>https://web.archive.org/web/20231002114642/https://www.zkg.de/en/artikel/commissioning-of-one-of-the-first-production-lines-in-europe-dedicated-to-calcined-clay-3949184.html</t>
  </si>
  <si>
    <t>https://web.archive.org/web/20231002115401/https://www.zkg.de/en/artikel/commissioning-of-one-of-the-first-production-lines-in-europe-dedicated-to-calcined-clay-3949184.html</t>
  </si>
  <si>
    <t>Our first calcined clay cement was launched in the French market in July 2021 as part of our ECOPlanet range. Produced from locally sourced materials at the La Malle plant using proprietary technology,
The production of calcined clay at Saint-Pierre-la-Cour, combined with that of the La Malle plant in the Bouches-du-Rhône region, where the existing installation has also undergone major investment, will enable Lafarge France to produce more than 2000000 t of “proximA inside” cement by 2024.</t>
  </si>
  <si>
    <t>Source 1: https://web.archive.org/web/20231002115436/https://www.holcim.com/who-we-are/our-stories/greener-future-calcined-clay
Source 2: https://web.archive.org/web/20231002115446/https://www.zkg.de/en/artikel/commissioning-of-one-of-the-first-production-lines-in-europe-dedicated-to-calcined-clay-3949184.html</t>
  </si>
  <si>
    <t>Hoffmann Green Cement</t>
  </si>
  <si>
    <t xml:space="preserve">Bournezeau </t>
  </si>
  <si>
    <t>Hoffmann</t>
  </si>
  <si>
    <t>https://web.archive.org/web/20231002120135/https://www.cemnet.com/News/story/165380/hoffmann-green-cement-opens-bournezeau-plant.html</t>
  </si>
  <si>
    <t>https://web.archive.org/web/20231002120216/https://www.globalcement.com/news/item/15335-update-on-calcined-clays-in-europe-february-2023</t>
  </si>
  <si>
    <t>https://web.archive.org/web/20231002120450/https://www.cemnet.com/News/story/165380/hoffmann-green-cement-opens-bournezeau-plant.html</t>
  </si>
  <si>
    <t>https://web.archive.org/web/20231002120707/https://www.cemnet.com/News/story/165380/hoffmann-green-cement-opens-bournezeau-plant.html</t>
  </si>
  <si>
    <t>https://web.archive.org/web/20231002121014/https://www.globalcement.com/news/item/8364-hoffmann-green-cement-technologies-inaugurates-pilot-plant-at-bournezeau</t>
  </si>
  <si>
    <t>Hoffmann Green Cement inaugurated its 50,000t/yr pilot plant at Bournezeau in France in 2018. This site produces cements made from flash calcined clay and blast furnace slag, although it is unclear how demand for the different products varies.</t>
  </si>
  <si>
    <t>https://web.archive.org/web/20231002121105/https://www.globalcement.com/news/item/15335-update-on-calcined-clays-in-europe-february-2023</t>
  </si>
  <si>
    <t>https://web.archive.org/web/20231002135137/https://www.heidelbergmaterials.com/en/pr-2023-04-06</t>
  </si>
  <si>
    <t>2023-04-06 : The Government of Canada committed to invest in the construction of the industry’s leading carbon capture utilisation and storage (CCUS) facility in Edmonton, Alberta</t>
  </si>
  <si>
    <t>2019-11-28
2023-04-06</t>
  </si>
  <si>
    <t>https://web.archive.org/web/20231002135608/https://ccsknowledge.com/initiatives/ccs-on-cement-lehigh-study</t>
  </si>
  <si>
    <t>Source 1: https://web.archive.org/web/20231002135624/https://ccsknowledge.com/initiatives/ccs-on-cement-lehigh-study
Source 2: https://web.archive.org/web/20231002135525/https://www.heidelbergmaterials.com/en/pr-2023-04-06</t>
  </si>
  <si>
    <t>https://web.archive.org/web/20231002135624/https://ccsknowledge.com/initiatives/ccs-on-cement-lehigh-study</t>
  </si>
  <si>
    <t>https://web.archive.org/web/20231002135651/https://ccs4cee.eu/wp-content/uploads/2022/07/Jan-Theulen-HeidelbergCement.pdf</t>
  </si>
  <si>
    <t>ECoClay partners expect to be able to commence construction of the first full-scale electric clay calcination installation by the end of 2025
By electrifying the clay calcination process preferably from renewable sources and thereby eliminating the use of fossil fuels to drive the activation reaction, the ECoClay partnership expects to further reduce emissions by 10% at more uniform conditions that allow processing of a broader range of raw clays.
ECoClay aims to demonstrate a breakthrough solution to drastically reduce CO2 from cement production (re-sponsible for 8% of global CO2 emissions) by replacing limestone with clay and fully electrifying the process, resulting reduction of 35 to 50% of CO2 per ton of cement</t>
  </si>
  <si>
    <t>It will enable clinker substitution in cement of up to 40%, according to the supplier. / 400 tpd</t>
  </si>
  <si>
    <t xml:space="preserve">CIPLAN </t>
  </si>
  <si>
    <t>https://web.archive.org/web/20231121133005/https://www.zkg.de/en/artikel/zkg_Latest_trends_in_clay_activation-3683572.html</t>
  </si>
  <si>
    <t>Brazil</t>
  </si>
  <si>
    <t xml:space="preserve">Sobradinho </t>
  </si>
  <si>
    <t>Rotary kiln</t>
  </si>
  <si>
    <t>The clay activation plant has a capacity of 600 t/d and uses a rotary kiln with 3 m diameter and 52 m length.</t>
  </si>
  <si>
    <t>Project reference</t>
  </si>
  <si>
    <t>Cimpor Global Holdings</t>
  </si>
  <si>
    <t>Ivory Coast</t>
  </si>
  <si>
    <t>Abijan</t>
  </si>
  <si>
    <t>Cameroon</t>
  </si>
  <si>
    <t>Kribi</t>
  </si>
  <si>
    <t>Cimpor Abijan</t>
  </si>
  <si>
    <t>Cimpor Kribi</t>
  </si>
  <si>
    <t xml:space="preserve">The plant has a capacity of up to 300000 t/a of calcined clay and 2400 t/d cement grinding and was commissioned by the Portuguese supplier IPIAC-Nery in August 2020. The main machinery comprises a rotary dryer, rotary kiln and cooler. </t>
  </si>
  <si>
    <t>CGH ordered from thyssenkrupp Industrial Solutions a 2nd clay activation plant. The new plant will have a capacity of 720 t/d calcined clay and 2400 t/d “Green” cement and will be installed near the Cameroon Sea Port of Kribi. This time a flash clay activation technology (Figure 7) will be used. When completed in spring 2022, the plant is expected to save 120000 t/a of CO2 emissions compared to a standard OPC cement.</t>
  </si>
  <si>
    <t>Ash Grove</t>
  </si>
  <si>
    <t>United States</t>
  </si>
  <si>
    <t>Ash Grove Cement in the USA, which is now a subsidiary of the CRH Group, started to produce “calcined” clays in a rotary kiln around 1996 to provide a material that could reliably mitigate alkali-aggregate reactions. </t>
  </si>
  <si>
    <t>CIMAF</t>
  </si>
  <si>
    <t>Burkina Faso</t>
  </si>
  <si>
    <t>Bobo-Dioulasso</t>
  </si>
  <si>
    <t>https://web.archive.org/web/20231121153012/https://www.cemnet.com/News/story/175510/cimaf-constructing-calcined-clay-plant-in-burkina-faso.html</t>
  </si>
  <si>
    <t>CIMAF Bobo-Dioulasso</t>
  </si>
  <si>
    <t>https://web.archive.org/web/20231121153711/https://www.constructafrica.com/news/ifc-finances-low-carbon-cement-expansion-africa</t>
  </si>
  <si>
    <t xml:space="preserve">Some €32.4 million will support the construction of a calcined clay production facility for CIMAF Bobo Dioulasso in Burkina Faso. </t>
  </si>
  <si>
    <t>GCTTB010</t>
  </si>
  <si>
    <t>GCTTB011</t>
  </si>
  <si>
    <t>GCTTB012</t>
  </si>
  <si>
    <t>GCTTB013</t>
  </si>
  <si>
    <t>GCTTB014</t>
  </si>
  <si>
    <t>Ash Grove Cement</t>
  </si>
  <si>
    <t>Not specified (Kansas)</t>
  </si>
  <si>
    <t>Clay Calcination Kilns</t>
  </si>
  <si>
    <t>Bbmg Corporation</t>
  </si>
  <si>
    <t>https://web.archive.org/web/20240111093731/https://bbmg-umb.azurewebsites.net/media/1288/e_bbmg-2023-interim-report-2023-09-11.pdf</t>
  </si>
  <si>
    <t>The Company (...) built the foundation of the “carbon neutrality and carbon emission peaking” management system, and accelerated the construction of zero-carbon scenarios. [In 2023] The major structure of 100,000-ton carbon capture, storage and utilization demonstration project of Beijing BBMG Beishui Environmental Protection Technology Co., Ltd. was completed</t>
  </si>
  <si>
    <t>GCTTA050</t>
  </si>
  <si>
    <t>GCTTA051</t>
  </si>
  <si>
    <t>https://web.archive.org/web/20240111095738/https://www.linkedin.com/posts/gcca-global-cement-concrete-association_ccus-activity-7130577784640270337-ghhd</t>
  </si>
  <si>
    <t>CR Cement</t>
  </si>
  <si>
    <t>Guangdong</t>
  </si>
  <si>
    <t>https://web.archive.org/web/20240111102201/https://crcement-umb.azurewebsites.net/media/3qfcwasw/2022%E5%B9%B4%E4%B8%AD%E6%9C%9F%E4%B8%9A%E7%BB%A9%E6%8A%A5%E5%91%8A.pdf</t>
  </si>
  <si>
    <t>https://web.archive.org/web/20240111102419/https://www.crcement.com/home/SocialResponsibilityReport/2023-04-28/Sustainability%20Report%202022.pdf</t>
  </si>
  <si>
    <t>As for carbon capture technology, we made targeted equipment R&amp;D and upgrading. We proposed an innovative technology for self-pooling of carbon dioxide with a concentration of more than 90% in cement kilns, and confirmed to build a R&amp;D platform capable of pooling 100,000 tons of carbon dioxide per year in 2023.</t>
  </si>
  <si>
    <t>https://web.archive.org/web/20240111102844/https://www.crcement.com/home/SocialResponsibilityReport/2023-04-28/Sustainability%20Report%202022.pdf</t>
  </si>
  <si>
    <t>China Resources Cement</t>
  </si>
  <si>
    <t>Hong Kong</t>
  </si>
  <si>
    <t xml:space="preserve">Beijing Beishui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</si>
</sst>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d\ mmmm\ yyyy"/>
    <numFmt numFmtId="166" formatCode="[$-F800]dddd\,\ mmmm\ dd\,\ yyyy"/>
    <numFmt numFmtId="167" formatCode="#,##0.000"/>
    <numFmt numFmtId="168" formatCode="0.0"/>
  </numFmts>
  <fonts count="29">
    <font>
      <sz val="11"/>
      <color theme="1"/>
      <name val="Calibri"/>
      <family val="2"/>
      <scheme val="minor"/>
    </font>
    <font>
      <u/>
      <sz val="11"/>
      <color theme="10"/>
      <name val="Calibri"/>
      <family val="2"/>
      <scheme val="minor"/>
    </font>
    <font>
      <sz val="11"/>
      <color rgb="FF00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11"/>
      <name val="Calibri"/>
      <family val="2"/>
      <scheme val="minor"/>
    </font>
    <font>
      <sz val="11"/>
      <color theme="0"/>
      <name val="Calibri"/>
      <family val="2"/>
      <scheme val="minor"/>
    </font>
    <font>
      <b/>
      <sz val="11"/>
      <name val="Calibri"/>
      <family val="2"/>
      <scheme val="minor"/>
    </font>
    <font>
      <sz val="10"/>
      <color theme="1"/>
      <name val="Arial"/>
      <family val="2"/>
    </font>
    <font>
      <sz val="10"/>
      <color theme="0"/>
      <name val="Arial"/>
      <family val="2"/>
    </font>
    <font>
      <sz val="11"/>
      <color rgb="FFFFFFFF"/>
      <name val="Calibri"/>
      <family val="2"/>
      <scheme val="minor"/>
    </font>
    <font>
      <b/>
      <u/>
      <sz val="11"/>
      <color theme="0"/>
      <name val="Calibri"/>
      <family val="2"/>
      <scheme val="minor"/>
    </font>
    <font>
      <b/>
      <sz val="11"/>
      <color theme="1" tint="-0.499984740745262"/>
      <name val="Calibri"/>
      <family val="2"/>
      <scheme val="minor"/>
    </font>
    <font>
      <sz val="18"/>
      <color rgb="FFFFFFFF"/>
      <name val="Calibri "/>
    </font>
    <font>
      <b/>
      <sz val="12"/>
      <color rgb="FFFFFFFF"/>
      <name val="Calibri "/>
    </font>
    <font>
      <sz val="11"/>
      <color theme="1"/>
      <name val="Calibri "/>
    </font>
    <font>
      <sz val="12"/>
      <color rgb="FFFFFFFF"/>
      <name val="Calibri "/>
    </font>
    <font>
      <sz val="9"/>
      <color indexed="81"/>
      <name val="Tahoma"/>
      <family val="2"/>
    </font>
    <font>
      <b/>
      <sz val="11"/>
      <color rgb="FFFFFFFF"/>
      <name val="Calibri"/>
      <family val="2"/>
      <scheme val="minor"/>
    </font>
    <font>
      <sz val="18"/>
      <color rgb="FFFFFFFF"/>
      <name val="Calibri"/>
      <family val="2"/>
      <scheme val="minor"/>
    </font>
    <font>
      <b/>
      <sz val="12"/>
      <color rgb="FFFFFFFF"/>
      <name val="Calibri"/>
      <family val="2"/>
      <scheme val="minor"/>
    </font>
    <font>
      <sz val="12"/>
      <color rgb="FFFFFFFF"/>
      <name val="Calibri"/>
      <family val="2"/>
      <scheme val="minor"/>
    </font>
    <font>
      <i/>
      <sz val="10"/>
      <color theme="1"/>
      <name val="Calibri"/>
      <family val="2"/>
      <scheme val="minor"/>
    </font>
    <font>
      <u/>
      <sz val="10"/>
      <color theme="1"/>
      <name val="Arial"/>
      <family val="2"/>
    </font>
    <font>
      <b/>
      <sz val="11"/>
      <color theme="0"/>
      <name val="Calibri"/>
      <family val="2"/>
      <scheme val="minor"/>
    </font>
    <font>
      <i/>
      <sz val="11"/>
      <color theme="1"/>
      <name val="Calibri"/>
      <family val="2"/>
      <scheme val="minor"/>
    </font>
    <font>
      <sz val="9"/>
      <color indexed="81"/>
      <name val="Tahoma"/>
      <charset val="1"/>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bgColor theme="0"/>
      </patternFill>
    </fill>
    <fill>
      <patternFill patternType="solid">
        <fgColor theme="4"/>
        <bgColor indexed="64"/>
      </patternFill>
    </fill>
    <fill>
      <patternFill patternType="solid">
        <fgColor theme="3" tint="-0.249977111117893"/>
        <bgColor rgb="FF0B5394"/>
      </patternFill>
    </fill>
    <fill>
      <patternFill patternType="solid">
        <fgColor theme="3" tint="0.79998168889431442"/>
        <bgColor indexed="64"/>
      </patternFill>
    </fill>
    <fill>
      <patternFill patternType="solid">
        <fgColor theme="3" tint="-0.249977111117893"/>
        <bgColor indexed="64"/>
      </patternFill>
    </fill>
    <fill>
      <patternFill patternType="solid">
        <fgColor theme="3" tint="0.79998168889431442"/>
        <bgColor rgb="FFD0E0E3"/>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43" fontId="3" fillId="0" borderId="0" applyFont="0" applyFill="0" applyBorder="0" applyAlignment="0" applyProtection="0"/>
  </cellStyleXfs>
  <cellXfs count="94">
    <xf numFmtId="0" fontId="0" fillId="0" borderId="0" xfId="0"/>
    <xf numFmtId="0" fontId="7" fillId="0" borderId="0" xfId="0" applyFont="1" applyAlignment="1">
      <alignment horizontal="center" wrapText="1"/>
    </xf>
    <xf numFmtId="0" fontId="11" fillId="5" borderId="0" xfId="0" applyFont="1" applyFill="1"/>
    <xf numFmtId="0" fontId="12" fillId="0" borderId="0" xfId="0" applyFont="1" applyAlignment="1">
      <alignment horizontal="center"/>
    </xf>
    <xf numFmtId="0" fontId="0" fillId="0" borderId="0" xfId="0" applyAlignment="1">
      <alignment wrapText="1"/>
    </xf>
    <xf numFmtId="0" fontId="0" fillId="2" borderId="0" xfId="0" applyFill="1" applyAlignment="1">
      <alignment horizontal="left" vertical="top"/>
    </xf>
    <xf numFmtId="0" fontId="14" fillId="5" borderId="0" xfId="0" applyFont="1" applyFill="1"/>
    <xf numFmtId="0" fontId="15" fillId="5" borderId="0" xfId="0" applyFont="1" applyFill="1"/>
    <xf numFmtId="0" fontId="16" fillId="7" borderId="0" xfId="0" applyFont="1" applyFill="1"/>
    <xf numFmtId="0" fontId="17" fillId="5" borderId="0" xfId="0" applyFont="1" applyFill="1"/>
    <xf numFmtId="0" fontId="0" fillId="2" borderId="1" xfId="0" applyFill="1" applyBorder="1" applyAlignment="1">
      <alignment horizontal="left" vertical="top" wrapText="1"/>
    </xf>
    <xf numFmtId="0" fontId="1" fillId="2" borderId="1" xfId="1" applyFill="1" applyBorder="1" applyAlignment="1">
      <alignment horizontal="left" vertical="top" wrapText="1"/>
    </xf>
    <xf numFmtId="0" fontId="0" fillId="2" borderId="0" xfId="0" applyFill="1" applyAlignment="1">
      <alignment horizontal="left" vertical="top" wrapText="1"/>
    </xf>
    <xf numFmtId="0" fontId="19" fillId="5" borderId="0" xfId="0" applyFont="1" applyFill="1" applyAlignment="1">
      <alignment horizontal="center"/>
    </xf>
    <xf numFmtId="0" fontId="19" fillId="5" borderId="0" xfId="0" applyFont="1" applyFill="1"/>
    <xf numFmtId="0" fontId="8" fillId="9" borderId="1" xfId="0" applyFont="1" applyFill="1" applyBorder="1" applyAlignment="1">
      <alignment horizontal="left" vertical="top"/>
    </xf>
    <xf numFmtId="0" fontId="0" fillId="9" borderId="1" xfId="0" applyFill="1" applyBorder="1" applyAlignment="1">
      <alignment horizontal="left" vertical="top" wrapText="1"/>
    </xf>
    <xf numFmtId="0" fontId="1" fillId="9" borderId="1" xfId="1" applyFill="1" applyBorder="1" applyAlignment="1">
      <alignment horizontal="left" vertical="top" wrapText="1"/>
    </xf>
    <xf numFmtId="0" fontId="5" fillId="9" borderId="1" xfId="0" applyFont="1" applyFill="1" applyBorder="1" applyAlignment="1">
      <alignment horizontal="left" vertical="top"/>
    </xf>
    <xf numFmtId="0" fontId="0" fillId="9" borderId="1" xfId="0" applyFill="1" applyBorder="1" applyAlignment="1">
      <alignment horizontal="left" vertical="top"/>
    </xf>
    <xf numFmtId="0" fontId="5" fillId="9" borderId="1" xfId="0" applyFont="1" applyFill="1" applyBorder="1" applyAlignment="1">
      <alignment horizontal="left" vertical="top" wrapText="1" indent="2"/>
    </xf>
    <xf numFmtId="0" fontId="20" fillId="5" borderId="0" xfId="0" applyFont="1" applyFill="1"/>
    <xf numFmtId="0" fontId="21" fillId="5" borderId="0" xfId="0" applyFont="1" applyFill="1"/>
    <xf numFmtId="0" fontId="0" fillId="7" borderId="0" xfId="0" applyFill="1"/>
    <xf numFmtId="0" fontId="22" fillId="5" borderId="0" xfId="0" applyFont="1" applyFill="1"/>
    <xf numFmtId="0" fontId="0" fillId="2" borderId="0" xfId="0" applyFill="1"/>
    <xf numFmtId="0" fontId="23" fillId="3" borderId="0" xfId="0" applyFont="1" applyFill="1" applyAlignment="1">
      <alignment horizontal="left"/>
    </xf>
    <xf numFmtId="165" fontId="23" fillId="4" borderId="0" xfId="0" applyNumberFormat="1" applyFont="1" applyFill="1" applyAlignment="1">
      <alignment horizontal="left"/>
    </xf>
    <xf numFmtId="0" fontId="1" fillId="8" borderId="0" xfId="1" applyFill="1" applyAlignment="1">
      <alignment horizontal="left"/>
    </xf>
    <xf numFmtId="0" fontId="5" fillId="8" borderId="0" xfId="0" applyFont="1" applyFill="1" applyAlignment="1">
      <alignment horizontal="left"/>
    </xf>
    <xf numFmtId="0" fontId="0" fillId="8" borderId="0" xfId="0" applyFill="1" applyAlignment="1">
      <alignment horizontal="left"/>
    </xf>
    <xf numFmtId="0" fontId="7" fillId="2" borderId="0" xfId="0" applyFont="1" applyFill="1" applyAlignment="1">
      <alignment horizontal="center"/>
    </xf>
    <xf numFmtId="0" fontId="9" fillId="2" borderId="0" xfId="0" applyFont="1" applyFill="1" applyAlignment="1">
      <alignment wrapText="1"/>
    </xf>
    <xf numFmtId="0" fontId="9" fillId="2" borderId="0" xfId="0" applyFont="1" applyFill="1"/>
    <xf numFmtId="2" fontId="9" fillId="2" borderId="0" xfId="0" applyNumberFormat="1" applyFont="1" applyFill="1" applyAlignment="1">
      <alignment horizontal="right" wrapText="1"/>
    </xf>
    <xf numFmtId="0" fontId="9" fillId="2" borderId="0" xfId="0" applyFont="1" applyFill="1" applyAlignment="1">
      <alignment vertical="top" wrapText="1"/>
    </xf>
    <xf numFmtId="0" fontId="9" fillId="2" borderId="0" xfId="0" applyFont="1" applyFill="1" applyAlignment="1">
      <alignment vertical="top"/>
    </xf>
    <xf numFmtId="0" fontId="10" fillId="2" borderId="0" xfId="0" applyFont="1" applyFill="1" applyAlignment="1">
      <alignment horizontal="center" wrapText="1"/>
    </xf>
    <xf numFmtId="2" fontId="9" fillId="2" borderId="0" xfId="0" applyNumberFormat="1" applyFont="1" applyFill="1" applyAlignment="1">
      <alignment horizontal="right"/>
    </xf>
    <xf numFmtId="0" fontId="10" fillId="2" borderId="0" xfId="0" applyFont="1" applyFill="1" applyAlignment="1">
      <alignment horizontal="center"/>
    </xf>
    <xf numFmtId="0" fontId="13" fillId="6" borderId="1" xfId="0" applyFont="1" applyFill="1" applyBorder="1" applyAlignment="1">
      <alignment wrapText="1"/>
    </xf>
    <xf numFmtId="2" fontId="13" fillId="6" borderId="1" xfId="0" applyNumberFormat="1" applyFont="1" applyFill="1" applyBorder="1" applyAlignment="1">
      <alignment horizontal="left" wrapText="1"/>
    </xf>
    <xf numFmtId="0" fontId="0" fillId="2" borderId="1" xfId="0" applyFill="1" applyBorder="1" applyAlignment="1">
      <alignment horizontal="left" vertical="top"/>
    </xf>
    <xf numFmtId="0" fontId="1" fillId="2" borderId="1" xfId="1" applyFill="1" applyBorder="1" applyAlignment="1">
      <alignment horizontal="left" vertical="top"/>
    </xf>
    <xf numFmtId="2" fontId="0" fillId="2" borderId="1" xfId="0" applyNumberFormat="1" applyFill="1" applyBorder="1" applyAlignment="1">
      <alignment horizontal="right" vertical="top"/>
    </xf>
    <xf numFmtId="2" fontId="1" fillId="2" borderId="1" xfId="1" applyNumberFormat="1" applyFill="1" applyBorder="1" applyAlignment="1">
      <alignment horizontal="right" vertical="top"/>
    </xf>
    <xf numFmtId="164" fontId="0" fillId="2" borderId="1" xfId="2" applyNumberFormat="1" applyFont="1" applyFill="1" applyBorder="1" applyAlignment="1">
      <alignment horizontal="right" vertical="top"/>
    </xf>
    <xf numFmtId="0" fontId="6" fillId="2" borderId="1" xfId="0" applyFont="1" applyFill="1" applyBorder="1" applyAlignment="1">
      <alignment horizontal="left" vertical="top"/>
    </xf>
    <xf numFmtId="0" fontId="2" fillId="2" borderId="1" xfId="0" applyFont="1" applyFill="1" applyBorder="1" applyAlignment="1">
      <alignment horizontal="left" vertical="top"/>
    </xf>
    <xf numFmtId="14" fontId="2" fillId="2" borderId="1" xfId="0" applyNumberFormat="1" applyFont="1" applyFill="1" applyBorder="1" applyAlignment="1">
      <alignment horizontal="left" vertical="top"/>
    </xf>
    <xf numFmtId="0" fontId="1" fillId="2" borderId="1" xfId="1" applyFill="1" applyBorder="1" applyAlignment="1">
      <alignment vertical="top"/>
    </xf>
    <xf numFmtId="49" fontId="0" fillId="2" borderId="1" xfId="0" applyNumberFormat="1" applyFill="1" applyBorder="1" applyAlignment="1">
      <alignment horizontal="left" vertical="top"/>
    </xf>
    <xf numFmtId="14" fontId="0" fillId="2" borderId="1" xfId="0" applyNumberFormat="1" applyFill="1" applyBorder="1" applyAlignment="1">
      <alignment horizontal="left" vertical="top"/>
    </xf>
    <xf numFmtId="164" fontId="6" fillId="2" borderId="1" xfId="2" applyNumberFormat="1" applyFont="1" applyFill="1" applyBorder="1" applyAlignment="1">
      <alignment horizontal="right" vertical="top"/>
    </xf>
    <xf numFmtId="2" fontId="6" fillId="2" borderId="1" xfId="0" applyNumberFormat="1" applyFont="1" applyFill="1" applyBorder="1" applyAlignment="1">
      <alignment horizontal="right" vertical="top"/>
    </xf>
    <xf numFmtId="3" fontId="0" fillId="2" borderId="1" xfId="0" applyNumberFormat="1" applyFill="1" applyBorder="1" applyAlignment="1">
      <alignment horizontal="right" vertical="top"/>
    </xf>
    <xf numFmtId="3" fontId="1" fillId="2" borderId="1" xfId="1" applyNumberFormat="1" applyFill="1" applyBorder="1" applyAlignment="1">
      <alignment vertical="top"/>
    </xf>
    <xf numFmtId="2" fontId="13" fillId="9" borderId="1" xfId="0" applyNumberFormat="1" applyFont="1" applyFill="1" applyBorder="1" applyAlignment="1">
      <alignment horizontal="left" wrapText="1"/>
    </xf>
    <xf numFmtId="0" fontId="13" fillId="9" borderId="1" xfId="0" applyFont="1" applyFill="1" applyBorder="1" applyAlignment="1">
      <alignment wrapText="1"/>
    </xf>
    <xf numFmtId="0" fontId="5" fillId="2" borderId="1" xfId="0" applyFont="1" applyFill="1" applyBorder="1" applyAlignment="1">
      <alignment horizontal="left" vertical="top"/>
    </xf>
    <xf numFmtId="0" fontId="25" fillId="6" borderId="1" xfId="0" applyFont="1" applyFill="1" applyBorder="1" applyAlignment="1">
      <alignment wrapText="1"/>
    </xf>
    <xf numFmtId="2" fontId="25" fillId="6" borderId="1" xfId="0" applyNumberFormat="1" applyFont="1" applyFill="1" applyBorder="1" applyAlignment="1">
      <alignment horizontal="left" wrapText="1"/>
    </xf>
    <xf numFmtId="0" fontId="8" fillId="6" borderId="1" xfId="0" applyFont="1" applyFill="1" applyBorder="1" applyAlignment="1">
      <alignment wrapText="1"/>
    </xf>
    <xf numFmtId="166" fontId="23" fillId="4" borderId="0" xfId="0" applyNumberFormat="1" applyFont="1" applyFill="1"/>
    <xf numFmtId="0" fontId="26" fillId="8" borderId="0" xfId="0" applyFont="1" applyFill="1" applyAlignment="1">
      <alignment horizontal="left"/>
    </xf>
    <xf numFmtId="167" fontId="0" fillId="2" borderId="1" xfId="0" applyNumberFormat="1" applyFill="1" applyBorder="1" applyAlignment="1">
      <alignment horizontal="right" vertical="top"/>
    </xf>
    <xf numFmtId="1" fontId="0" fillId="2" borderId="1" xfId="0" applyNumberFormat="1" applyFill="1" applyBorder="1" applyAlignment="1">
      <alignment horizontal="center" vertical="top"/>
    </xf>
    <xf numFmtId="0" fontId="0" fillId="0" borderId="1" xfId="0" applyBorder="1" applyAlignment="1">
      <alignment horizontal="left" vertical="top"/>
    </xf>
    <xf numFmtId="0" fontId="1" fillId="0" borderId="1" xfId="1" applyFill="1" applyBorder="1" applyAlignment="1">
      <alignment horizontal="left" vertical="top"/>
    </xf>
    <xf numFmtId="168" fontId="6" fillId="2" borderId="1" xfId="0" applyNumberFormat="1" applyFont="1" applyFill="1" applyBorder="1" applyAlignment="1">
      <alignment horizontal="right" vertical="top"/>
    </xf>
    <xf numFmtId="0" fontId="8" fillId="9" borderId="1" xfId="0" applyFont="1" applyFill="1" applyBorder="1" applyAlignment="1">
      <alignment wrapText="1"/>
    </xf>
    <xf numFmtId="0" fontId="11" fillId="5" borderId="0" xfId="0" applyFont="1" applyFill="1" applyAlignment="1">
      <alignment horizontal="left"/>
    </xf>
    <xf numFmtId="2" fontId="1" fillId="2" borderId="1" xfId="1" applyNumberFormat="1" applyFill="1" applyBorder="1" applyAlignment="1">
      <alignment horizontal="left" vertical="top"/>
    </xf>
    <xf numFmtId="2" fontId="9" fillId="2" borderId="0" xfId="0" applyNumberFormat="1" applyFont="1" applyFill="1" applyAlignment="1">
      <alignment horizontal="left" wrapText="1"/>
    </xf>
    <xf numFmtId="2" fontId="9" fillId="2" borderId="0" xfId="0" applyNumberFormat="1" applyFont="1" applyFill="1" applyAlignment="1">
      <alignment horizontal="left"/>
    </xf>
    <xf numFmtId="3" fontId="1" fillId="2" borderId="1" xfId="1" applyNumberFormat="1" applyFill="1" applyBorder="1" applyAlignment="1">
      <alignment horizontal="left" vertical="top"/>
    </xf>
    <xf numFmtId="2" fontId="0" fillId="0" borderId="1" xfId="0" applyNumberFormat="1" applyBorder="1" applyAlignment="1">
      <alignment horizontal="right" vertical="top"/>
    </xf>
    <xf numFmtId="1" fontId="0" fillId="0" borderId="1" xfId="0" applyNumberFormat="1" applyBorder="1" applyAlignment="1">
      <alignment horizontal="center" vertical="top"/>
    </xf>
    <xf numFmtId="167" fontId="0" fillId="0" borderId="1" xfId="0" applyNumberFormat="1" applyBorder="1" applyAlignment="1">
      <alignment horizontal="right" vertical="top"/>
    </xf>
    <xf numFmtId="0" fontId="6" fillId="0" borderId="1" xfId="0" applyFont="1" applyBorder="1" applyAlignment="1">
      <alignment horizontal="left" vertical="top"/>
    </xf>
    <xf numFmtId="2" fontId="6" fillId="0" borderId="1" xfId="0" applyNumberFormat="1" applyFont="1" applyBorder="1" applyAlignment="1">
      <alignment horizontal="right" vertical="top"/>
    </xf>
    <xf numFmtId="14" fontId="0" fillId="0" borderId="1" xfId="0" applyNumberFormat="1" applyBorder="1" applyAlignment="1">
      <alignment horizontal="left" vertical="top"/>
    </xf>
    <xf numFmtId="3" fontId="1" fillId="0" borderId="1" xfId="1" applyNumberFormat="1" applyFill="1" applyBorder="1" applyAlignment="1">
      <alignment vertical="top"/>
    </xf>
    <xf numFmtId="0" fontId="0" fillId="2" borderId="0" xfId="0" applyFill="1" applyAlignment="1">
      <alignment wrapText="1"/>
    </xf>
    <xf numFmtId="0" fontId="0" fillId="0" borderId="1" xfId="0" applyBorder="1"/>
    <xf numFmtId="0" fontId="1" fillId="2" borderId="0" xfId="1" applyFill="1" applyBorder="1" applyAlignment="1">
      <alignment vertical="top"/>
    </xf>
    <xf numFmtId="0" fontId="12" fillId="2" borderId="0" xfId="0" applyFont="1" applyFill="1" applyAlignment="1">
      <alignment horizontal="center"/>
    </xf>
    <xf numFmtId="0" fontId="7" fillId="2" borderId="0" xfId="0" applyFont="1" applyFill="1" applyAlignment="1">
      <alignment horizontal="center" wrapText="1"/>
    </xf>
    <xf numFmtId="1" fontId="6" fillId="2" borderId="1" xfId="0" applyNumberFormat="1" applyFont="1" applyFill="1" applyBorder="1" applyAlignment="1">
      <alignment horizontal="center" vertical="top"/>
    </xf>
    <xf numFmtId="14" fontId="2" fillId="2" borderId="1" xfId="0" applyNumberFormat="1" applyFont="1" applyFill="1" applyBorder="1" applyAlignment="1">
      <alignment horizontal="left" vertical="top" wrapText="1"/>
    </xf>
    <xf numFmtId="0" fontId="0" fillId="0" borderId="0" xfId="0" applyAlignment="1">
      <alignment vertical="top" wrapText="1"/>
    </xf>
    <xf numFmtId="0" fontId="5" fillId="2" borderId="1" xfId="0" applyFont="1" applyFill="1" applyBorder="1" applyAlignment="1">
      <alignment horizontal="left" vertical="top"/>
    </xf>
    <xf numFmtId="0" fontId="0" fillId="0" borderId="1" xfId="0" applyFill="1" applyBorder="1" applyAlignment="1">
      <alignment horizontal="left" vertical="top"/>
    </xf>
    <xf numFmtId="2" fontId="0" fillId="0" borderId="1" xfId="0" applyNumberFormat="1" applyFill="1" applyBorder="1" applyAlignment="1">
      <alignment horizontal="right" vertical="top"/>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ileen Torres Morales" id="{3C91D7F3-D528-4C7A-9864-ECBBCA1EF63A}" userId="S::eileen.torres@sei.org::aed18349-ee23-4bb3-a2d6-dc49d58d720e" providerId="AD"/>
  <person displayName="Felipe Sanchez" id="{912EB4A0-90D9-E44A-B23E-274489A3ED98}" userId="S::felipe.sanchez@sei.org::f0e915ee-e926-49de-b319-d927e4206312" providerId="AD"/>
</personList>
</file>

<file path=xl/theme/theme1.xml><?xml version="1.0" encoding="utf-8"?>
<a:theme xmlns:a="http://schemas.openxmlformats.org/drawingml/2006/main" name="LeadIT">
  <a:themeElements>
    <a:clrScheme name="LeadIT black font">
      <a:dk1>
        <a:sysClr val="windowText" lastClr="000000"/>
      </a:dk1>
      <a:lt1>
        <a:srgbClr val="FFFFFF"/>
      </a:lt1>
      <a:dk2>
        <a:srgbClr val="004680"/>
      </a:dk2>
      <a:lt2>
        <a:srgbClr val="FFFFFF"/>
      </a:lt2>
      <a:accent1>
        <a:srgbClr val="00DC6E"/>
      </a:accent1>
      <a:accent2>
        <a:srgbClr val="004680"/>
      </a:accent2>
      <a:accent3>
        <a:srgbClr val="A5A5A5"/>
      </a:accent3>
      <a:accent4>
        <a:srgbClr val="FFFFFF"/>
      </a:accent4>
      <a:accent5>
        <a:srgbClr val="FFFFFF"/>
      </a:accent5>
      <a:accent6>
        <a:srgbClr val="FFFFFF"/>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2" dT="2023-07-07T16:13:05.45" personId="{3C91D7F3-D528-4C7A-9864-ECBBCA1EF63A}" id="{3E209122-E7A6-48E6-8C27-66A785829E40}">
    <text>Research: Small scale project - led by research bodies or institutions
Commercial: Projected to be large scale - led by cement producers</text>
  </threadedComment>
  <threadedComment ref="N2" dT="2023-04-17T10:41:15.32" personId="{3C91D7F3-D528-4C7A-9864-ECBBCA1EF63A}" id="{A1D7D529-4317-42CB-BD39-84A1814512D8}">
    <text>Demonstration
Pilot
Feasibility study
Full scale</text>
  </threadedComment>
  <threadedComment ref="O2" dT="2022-11-02T15:11:15.46" personId="{912EB4A0-90D9-E44A-B23E-274489A3ED98}" id="{B21FB66D-E479-4AC8-868B-5355174EBF4E}">
    <text>- Study (indicates that this project is a study)
- Early development (refers to announcement of intention, MoUs, funding secured, planning, designing, etc.)
- Under construction
- Operational
Verified with IEA and Global CCS Institute databases, where possible.</text>
  </threadedComment>
  <threadedComment ref="U2" dT="2023-07-07T19:44:09.24" personId="{3C91D7F3-D528-4C7A-9864-ECBBCA1EF63A}" id="{0C12E510-23FB-48A0-979F-9B68E727E9DE}">
    <text>Currency converted to USD according to project announcement day</text>
  </threadedComment>
  <threadedComment ref="W2" dT="2023-07-06T12:44:31.43" personId="{3C91D7F3-D528-4C7A-9864-ECBBCA1EF63A}" id="{011D7285-AC7E-4275-8667-86CE97AF4060}">
    <text>Planned start of operations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M2" dT="2023-04-17T10:41:15.32" personId="{3C91D7F3-D528-4C7A-9864-ECBBCA1EF63A}" id="{1FD2164B-445A-418A-B1BB-E4D84BD587F9}">
    <text>Demonstration
Pilot
Feasibility study
Full scale</text>
  </threadedComment>
  <threadedComment ref="N2" dT="2023-08-10T08:56:37.94" personId="{3C91D7F3-D528-4C7A-9864-ECBBCA1EF63A}" id="{982BB98B-1328-4AA0-8E31-61C21EC656EC}">
    <text>- Study (indicates that this project is a study)
- Early development (refers to announcement of intention, MoUs, funding secured, planning, designing, etc.)
- Under construction
- Operational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westkueste100.de/en/reallabor-westkueste-100-ausgewaehlt/" TargetMode="External"/><Relationship Id="rId299" Type="http://schemas.openxmlformats.org/officeDocument/2006/relationships/hyperlink" Target="https://www.heidelbergmaterials.com/en/pr-2023-07-13" TargetMode="External"/><Relationship Id="rId303" Type="http://schemas.openxmlformats.org/officeDocument/2006/relationships/hyperlink" Target="https://www.heidelbergmaterials.com/en/pr-2023-07-13" TargetMode="External"/><Relationship Id="rId21" Type="http://schemas.openxmlformats.org/officeDocument/2006/relationships/hyperlink" Target="https://consencus.eu/about-us/" TargetMode="External"/><Relationship Id="rId42" Type="http://schemas.openxmlformats.org/officeDocument/2006/relationships/hyperlink" Target="https://act-anica.eu/" TargetMode="External"/><Relationship Id="rId63" Type="http://schemas.openxmlformats.org/officeDocument/2006/relationships/hyperlink" Target="https://www.heidelbergmaterials.com/en/pr-12-07-2022" TargetMode="External"/><Relationship Id="rId84" Type="http://schemas.openxmlformats.org/officeDocument/2006/relationships/hyperlink" Target="https://www.holcim.com/who-we-are/our-stories/greening-operations-germany" TargetMode="External"/><Relationship Id="rId138" Type="http://schemas.openxmlformats.org/officeDocument/2006/relationships/hyperlink" Target="https://www.leilac.com/project-leilac-2/" TargetMode="External"/><Relationship Id="rId159" Type="http://schemas.openxmlformats.org/officeDocument/2006/relationships/hyperlink" Target="https://www.eafit.edu.co/noticias/agenciadenoticias/2018/eafit-y-argos-consiguen-nueva-patente-en-el-cultivo-de-microalgas" TargetMode="External"/><Relationship Id="rId324" Type="http://schemas.openxmlformats.org/officeDocument/2006/relationships/hyperlink" Target="https://web.archive.org/web/20230808143800/https:/www.holcim.us/further-develop-carbon-capture-technology" TargetMode="External"/><Relationship Id="rId345" Type="http://schemas.openxmlformats.org/officeDocument/2006/relationships/hyperlink" Target="https://web.archive.org/web/20240111093731/https:/bbmg-umb.azurewebsites.net/media/1288/e_bbmg-2023-interim-report-2023-09-11.pdf" TargetMode="External"/><Relationship Id="rId170" Type="http://schemas.openxmlformats.org/officeDocument/2006/relationships/hyperlink" Target="https://www.iea.org/data-and-statistics/data-tools/clean-energy-demonstration-projects-database?subsector=Cement%20and%20concrete" TargetMode="External"/><Relationship Id="rId191" Type="http://schemas.openxmlformats.org/officeDocument/2006/relationships/hyperlink" Target="https://www.basf.com/global/en/media/news-releases/2023/05/p-23-218.html" TargetMode="External"/><Relationship Id="rId205" Type="http://schemas.openxmlformats.org/officeDocument/2006/relationships/hyperlink" Target="https://lafargeexshaw.ca/" TargetMode="External"/><Relationship Id="rId226" Type="http://schemas.openxmlformats.org/officeDocument/2006/relationships/hyperlink" Target="https://publications.jrc.ec.europa.eu/repository/handle/JRC131246" TargetMode="External"/><Relationship Id="rId247" Type="http://schemas.openxmlformats.org/officeDocument/2006/relationships/hyperlink" Target="https://www.westkueste100.de/en/green-light-for-green-hydrogen-westkuste100-receives-funding-approval-from-the-federal-ministry-of-economic-affairs/" TargetMode="External"/><Relationship Id="rId107" Type="http://schemas.openxmlformats.org/officeDocument/2006/relationships/hyperlink" Target="https://www.holcim.com/media/media-releases/eu-innovation-fund" TargetMode="External"/><Relationship Id="rId268" Type="http://schemas.openxmlformats.org/officeDocument/2006/relationships/hyperlink" Target="https://www.heidelbergcement.com/en/pr-02-06-2021" TargetMode="External"/><Relationship Id="rId289" Type="http://schemas.openxmlformats.org/officeDocument/2006/relationships/hyperlink" Target="https://www.heidelbergmaterials.com/en/pr-2023-01-10" TargetMode="External"/><Relationship Id="rId11" Type="http://schemas.openxmlformats.org/officeDocument/2006/relationships/hyperlink" Target="https://www.holcim.de/de/holcim-und-cool-planet-technologies-entwickeln-eine-carbon-capture-anlage-deutschland" TargetMode="External"/><Relationship Id="rId32" Type="http://schemas.openxmlformats.org/officeDocument/2006/relationships/hyperlink" Target="https://www.airliquide.com/group/press-releases-news/2022-04-01/air-liquide-and-eqiom-project-northern-france-selected-european-innovation-fund" TargetMode="External"/><Relationship Id="rId53" Type="http://schemas.openxmlformats.org/officeDocument/2006/relationships/hyperlink" Target="https://www.globalcement.com/news/item/15551-hanson-uk-s-padeswood-carbon-capture-project-proceeds-to-due-diligence-phase" TargetMode="External"/><Relationship Id="rId74" Type="http://schemas.openxmlformats.org/officeDocument/2006/relationships/hyperlink" Target="https://web.archive.org/web/20230808145914/https:/www.holcim.com/media/media-releases/joint-carbon-capture-project-usa-plant" TargetMode="External"/><Relationship Id="rId128" Type="http://schemas.openxmlformats.org/officeDocument/2006/relationships/hyperlink" Target="https://blogg.sintef.no/newsletters/en/cemcap_001.html" TargetMode="External"/><Relationship Id="rId149" Type="http://schemas.openxmlformats.org/officeDocument/2006/relationships/hyperlink" Target="https://www.hanson.co.uk/en/news-and-events/ccs-feasability-study-at-padeswood-gets-green-light" TargetMode="External"/><Relationship Id="rId314" Type="http://schemas.openxmlformats.org/officeDocument/2006/relationships/hyperlink" Target="https://web.archive.org/web/20230808135328/https:/netl.doe.gov/sites/default/files/netl-file/22CM_PSC15_Hoeger.pdf" TargetMode="External"/><Relationship Id="rId335" Type="http://schemas.openxmlformats.org/officeDocument/2006/relationships/hyperlink" Target="https://web.archive.org/web/20230904095202/https:/www.titan.gr/en/newsroom/news-and-press-releases/new?item=1652" TargetMode="External"/><Relationship Id="rId356" Type="http://schemas.openxmlformats.org/officeDocument/2006/relationships/comments" Target="../comments1.xml"/><Relationship Id="rId5" Type="http://schemas.openxmlformats.org/officeDocument/2006/relationships/hyperlink" Target="https://www.hanson.co.uk/en/news-and-events/ccs-feasability-study-at-padeswood-gets-green-light" TargetMode="External"/><Relationship Id="rId95" Type="http://schemas.openxmlformats.org/officeDocument/2006/relationships/hyperlink" Target="https://www.globalcement.com/news/item/9887-dalmia-cement-takes-steps-towards-carbon-capture" TargetMode="External"/><Relationship Id="rId160" Type="http://schemas.openxmlformats.org/officeDocument/2006/relationships/hyperlink" Target="https://www.heidelbergmaterials.com/en/pr-17-09-2021" TargetMode="External"/><Relationship Id="rId181" Type="http://schemas.openxmlformats.org/officeDocument/2006/relationships/hyperlink" Target="https://www.globalcement.com/news/item/14126-boral-s-berrima-cement-plant-to-host-next-calix-carbon-capture-study" TargetMode="External"/><Relationship Id="rId216" Type="http://schemas.openxmlformats.org/officeDocument/2006/relationships/hyperlink" Target="https://www.carbonclean.com/news/series-b-extension-with-cemex-as-new-investor" TargetMode="External"/><Relationship Id="rId237" Type="http://schemas.openxmlformats.org/officeDocument/2006/relationships/hyperlink" Target="https://www.elheraldo.co/mas-negocios/microalgas-para-capturar-co2-en-la-industria-cementera-681830" TargetMode="External"/><Relationship Id="rId258" Type="http://schemas.openxmlformats.org/officeDocument/2006/relationships/hyperlink" Target="https://www.holcim.es/planta-captura-y-uso-carbono-a-gran-escala-carboneras-net-zero" TargetMode="External"/><Relationship Id="rId279" Type="http://schemas.openxmlformats.org/officeDocument/2006/relationships/hyperlink" Target="https://www.holcim.de/de/holcim-und-cool-planet-technologies-entwickeln-eine-carbon-capture-anlage-deutschland" TargetMode="External"/><Relationship Id="rId22" Type="http://schemas.openxmlformats.org/officeDocument/2006/relationships/hyperlink" Target="https://www.lafargeholcim.es/planta-captura-y-uso-carbono-a-gran-escala-carboneras-net-zero" TargetMode="External"/><Relationship Id="rId43" Type="http://schemas.openxmlformats.org/officeDocument/2006/relationships/hyperlink" Target="https://www.leilac.com/project-leilac-2/" TargetMode="External"/><Relationship Id="rId64" Type="http://schemas.openxmlformats.org/officeDocument/2006/relationships/hyperlink" Target="https://www.holcim.com/media/media-releases/eu-innovation-fund" TargetMode="External"/><Relationship Id="rId118" Type="http://schemas.openxmlformats.org/officeDocument/2006/relationships/hyperlink" Target="https://www.carbonclean.com/news/lafargeholcim-and-carbon-clean-to-develop-large-scale-ccus-plant" TargetMode="External"/><Relationship Id="rId139" Type="http://schemas.openxmlformats.org/officeDocument/2006/relationships/hyperlink" Target="https://calix.global/co2-mitigation-focus-area/important-milestones-for-project-leilac/" TargetMode="External"/><Relationship Id="rId290" Type="http://schemas.openxmlformats.org/officeDocument/2006/relationships/hyperlink" Target="https://www.heidelbergmaterials.com/en/pr-2023-01-10" TargetMode="External"/><Relationship Id="rId304" Type="http://schemas.openxmlformats.org/officeDocument/2006/relationships/hyperlink" Target="https://www.heidelbergmaterials.com/en/pr-2023-07-13" TargetMode="External"/><Relationship Id="rId325" Type="http://schemas.openxmlformats.org/officeDocument/2006/relationships/hyperlink" Target="https://www.cemnet.com/News/story/169743/lafargeholcim-awarded-us-1-5m-grant-for-florence-carbon-capture-project.html" TargetMode="External"/><Relationship Id="rId346" Type="http://schemas.openxmlformats.org/officeDocument/2006/relationships/hyperlink" Target="https://web.archive.org/web/20240111093731/https:/bbmg-umb.azurewebsites.net/media/1288/e_bbmg-2023-interim-report-2023-09-11.pdf" TargetMode="External"/><Relationship Id="rId85" Type="http://schemas.openxmlformats.org/officeDocument/2006/relationships/hyperlink" Target="https://www.holcim.com/sites/holcim/files/2022-04/08042022-holcim-climate-report-2022.pdf" TargetMode="External"/><Relationship Id="rId150" Type="http://schemas.openxmlformats.org/officeDocument/2006/relationships/hyperlink" Target="https://www.hanson.co.uk/en/news-and-events/ccs-feasability-study-at-padeswood-gets-green-light" TargetMode="External"/><Relationship Id="rId171" Type="http://schemas.openxmlformats.org/officeDocument/2006/relationships/hyperlink" Target="https://english.kyodonews.net/news/2021/02/98d941820cf9-taisei-develops-method-to-make-concrete-using-carbon-dioxide.html" TargetMode="External"/><Relationship Id="rId192" Type="http://schemas.openxmlformats.org/officeDocument/2006/relationships/hyperlink" Target="https://www.basf.com/global/en/media/news-releases/2023/05/p-23-218.html" TargetMode="External"/><Relationship Id="rId206" Type="http://schemas.openxmlformats.org/officeDocument/2006/relationships/hyperlink" Target="https://www.eralberta.ca/projects/details/exshaw-cement-carbon-capture-and-bow-valley-decarbonization/" TargetMode="External"/><Relationship Id="rId227" Type="http://schemas.openxmlformats.org/officeDocument/2006/relationships/hyperlink" Target="https://publications.jrc.ec.europa.eu/repository/handle/JRC131246" TargetMode="External"/><Relationship Id="rId248" Type="http://schemas.openxmlformats.org/officeDocument/2006/relationships/hyperlink" Target="https://www.westkueste100.de/en/" TargetMode="External"/><Relationship Id="rId269" Type="http://schemas.openxmlformats.org/officeDocument/2006/relationships/hyperlink" Target="https://www.heidelbergcement.com/en/pr-02-06-2021" TargetMode="External"/><Relationship Id="rId12" Type="http://schemas.openxmlformats.org/officeDocument/2006/relationships/hyperlink" Target="https://www.project-leilac.eu/leilac2-project" TargetMode="External"/><Relationship Id="rId33" Type="http://schemas.openxmlformats.org/officeDocument/2006/relationships/hyperlink" Target="https://www.holcim.com/media/media-releases/eu-innovation-fund" TargetMode="External"/><Relationship Id="rId108" Type="http://schemas.openxmlformats.org/officeDocument/2006/relationships/hyperlink" Target="https://www.holcim.com/media/media-releases/eu-innovation-fund" TargetMode="External"/><Relationship Id="rId129" Type="http://schemas.openxmlformats.org/officeDocument/2006/relationships/hyperlink" Target="https://www.heidelbergmaterials.com/en/pr-18-11-2020" TargetMode="External"/><Relationship Id="rId280" Type="http://schemas.openxmlformats.org/officeDocument/2006/relationships/hyperlink" Target="https://web.archive.org/web/20230808143619/https:/www.energy.gov/fecm/articles/funding-opportunity-announcement-2515-carbon-capture-rd-natural-gas-and-industrial" TargetMode="External"/><Relationship Id="rId315" Type="http://schemas.openxmlformats.org/officeDocument/2006/relationships/hyperlink" Target="https://web.archive.org/web/20230904095924/https:/www.energy.gov/fecm/articles/funding-opportunity-announcement-2515-carbon-capture-rd-natural-gas-and-industrial" TargetMode="External"/><Relationship Id="rId336" Type="http://schemas.openxmlformats.org/officeDocument/2006/relationships/hyperlink" Target="https://web.archive.org/web/20230904095202/https:/www.titan.gr/en/newsroom/news-and-press-releases/new?item=1652" TargetMode="External"/><Relationship Id="rId357" Type="http://schemas.microsoft.com/office/2017/10/relationships/threadedComment" Target="../threadedComments/threadedComment1.xml"/><Relationship Id="rId54" Type="http://schemas.openxmlformats.org/officeDocument/2006/relationships/hyperlink" Target="https://www.globalcement.com/news/item/14721-holcim-and-totalenergies-to-work-together-on-decarbonising-upgrade-to-obourg-cement-plant-in-belgium" TargetMode="External"/><Relationship Id="rId75" Type="http://schemas.openxmlformats.org/officeDocument/2006/relationships/hyperlink" Target="https://web.archive.org/web/20230808145914/https:/www.holcim.com/media/media-releases/joint-carbon-capture-project-usa-plant" TargetMode="External"/><Relationship Id="rId96" Type="http://schemas.openxmlformats.org/officeDocument/2006/relationships/hyperlink" Target="https://www.globalcement.com/news/item/9887-dalmia-cement-takes-steps-towards-carbon-capture" TargetMode="External"/><Relationship Id="rId140" Type="http://schemas.openxmlformats.org/officeDocument/2006/relationships/hyperlink" Target="https://www.leilac.com/project-leilac-2/" TargetMode="External"/><Relationship Id="rId161" Type="http://schemas.openxmlformats.org/officeDocument/2006/relationships/hyperlink" Target="https://www.heidelbergmaterials.com/en/pr-17-09-2021" TargetMode="External"/><Relationship Id="rId182" Type="http://schemas.openxmlformats.org/officeDocument/2006/relationships/hyperlink" Target="https://www.holcim.com/who-we-are/our-stories/greening-operations-germany" TargetMode="External"/><Relationship Id="rId217" Type="http://schemas.openxmlformats.org/officeDocument/2006/relationships/hyperlink" Target="https://www.cemexusa.com/-/cemex-and-rti-awarded-3.7-million-cooperative-agreement-to-advance-carbon-capture-technology-in-cement-manufacturing" TargetMode="External"/><Relationship Id="rId6" Type="http://schemas.openxmlformats.org/officeDocument/2006/relationships/hyperlink" Target="https://web.archive.org/web/20231002135624/https:/ccsknowledge.com/initiatives/ccs-on-cement-lehigh-study" TargetMode="External"/><Relationship Id="rId238" Type="http://schemas.openxmlformats.org/officeDocument/2006/relationships/hyperlink" Target="https://www.eafit.edu.co/noticias/agenciadenoticias/2018/eafit-y-argos-consiguen-nueva-patente-en-el-cultivo-de-microalgas" TargetMode="External"/><Relationship Id="rId259" Type="http://schemas.openxmlformats.org/officeDocument/2006/relationships/hyperlink" Target="https://www.projectcargojournal.com/shipping/2022/05/20/first-major-shipment-delivered-for-the-brevik-carbon-capture-project/?gdpr=accept" TargetMode="External"/><Relationship Id="rId23" Type="http://schemas.openxmlformats.org/officeDocument/2006/relationships/hyperlink" Target="https://www.brevikccs.com/en" TargetMode="External"/><Relationship Id="rId119" Type="http://schemas.openxmlformats.org/officeDocument/2006/relationships/hyperlink" Target="https://www.heidelbergmaterials-northerneurope.com/en/norcem-is-very-pleased-with-the-norwegian-governments-proposal-to-support-carbon-capture-in-brevik" TargetMode="External"/><Relationship Id="rId270" Type="http://schemas.openxmlformats.org/officeDocument/2006/relationships/hyperlink" Target="https://www.heidelbergcement.com/en/pr-02-06-2021" TargetMode="External"/><Relationship Id="rId291" Type="http://schemas.openxmlformats.org/officeDocument/2006/relationships/hyperlink" Target="https://calix.global/co2-mitigation-focus-area/boral-and-adbri-join-forces-with-calix-on-carbon-capture-projects/" TargetMode="External"/><Relationship Id="rId305" Type="http://schemas.openxmlformats.org/officeDocument/2006/relationships/hyperlink" Target="https://www.holcim.com/media/media-releases/eu-innovation-fund-selection-projects" TargetMode="External"/><Relationship Id="rId326" Type="http://schemas.openxmlformats.org/officeDocument/2006/relationships/hyperlink" Target="https://web.archive.org/web/20230808151301/https:/www.cemnet.com/News/story/175173/china-united-qingzhou-co-launches-china-s-largest-ccus-project.html" TargetMode="External"/><Relationship Id="rId347" Type="http://schemas.openxmlformats.org/officeDocument/2006/relationships/hyperlink" Target="https://web.archive.org/web/20240111102201/https:/crcement-umb.azurewebsites.net/media/3qfcwasw/2022%E5%B9%B4%E4%B8%AD%E6%9C%9F%E4%B8%9A%E7%BB%A9%E6%8A%A5%E5%91%8A.pdf" TargetMode="External"/><Relationship Id="rId44" Type="http://schemas.openxmlformats.org/officeDocument/2006/relationships/hyperlink" Target="https://www.iea.org/data-and-statistics/data-tools/clean-energy-demonstration-projects-database?subsector=Cement%20and%20concrete" TargetMode="External"/><Relationship Id="rId65" Type="http://schemas.openxmlformats.org/officeDocument/2006/relationships/hyperlink" Target="https://www.holcim.com/media/media-releases/eu-innovation-fund" TargetMode="External"/><Relationship Id="rId86" Type="http://schemas.openxmlformats.org/officeDocument/2006/relationships/hyperlink" Target="https://www.brevikccs.com/en/honorable-visit-from-the-german-vice-chancellor-habeck-and-norwegian-ministers-aasland-and-vestre" TargetMode="External"/><Relationship Id="rId130" Type="http://schemas.openxmlformats.org/officeDocument/2006/relationships/hyperlink" Target="https://blogg.sintef.no/newsletters/en/cemcap_001.html" TargetMode="External"/><Relationship Id="rId151" Type="http://schemas.openxmlformats.org/officeDocument/2006/relationships/hyperlink" Target="https://recodeh2020.eu/project" TargetMode="External"/><Relationship Id="rId172" Type="http://schemas.openxmlformats.org/officeDocument/2006/relationships/hyperlink" Target="https://web.archive.org/web/20230808143800/https:/www.holcim.us/further-develop-carbon-capture-technology" TargetMode="External"/><Relationship Id="rId193" Type="http://schemas.openxmlformats.org/officeDocument/2006/relationships/hyperlink" Target="https://www.basf.com/global/en/media/news-releases/2023/05/p-23-218.html" TargetMode="External"/><Relationship Id="rId207" Type="http://schemas.openxmlformats.org/officeDocument/2006/relationships/hyperlink" Target="https://www.globalcement.com/news/item/14410-lafarge-canada-secures-government-funding-for-exshaw-cement-plant-carbon-capture-installation" TargetMode="External"/><Relationship Id="rId228" Type="http://schemas.openxmlformats.org/officeDocument/2006/relationships/hyperlink" Target="https://publications.jrc.ec.europa.eu/repository/handle/JRC131246" TargetMode="External"/><Relationship Id="rId249" Type="http://schemas.openxmlformats.org/officeDocument/2006/relationships/hyperlink" Target="https://www.heidelbergmaterials.com/en/pr-17-09-2021" TargetMode="External"/><Relationship Id="rId13" Type="http://schemas.openxmlformats.org/officeDocument/2006/relationships/hyperlink" Target="https://www.sintef.no/projectweb/cemcap/" TargetMode="External"/><Relationship Id="rId109" Type="http://schemas.openxmlformats.org/officeDocument/2006/relationships/hyperlink" Target="https://greencem.dk/the-project/" TargetMode="External"/><Relationship Id="rId260" Type="http://schemas.openxmlformats.org/officeDocument/2006/relationships/hyperlink" Target="https://www.cemnet.com/News/story/166756/taiwan-cement-co-sets-co2-capture-targets.html" TargetMode="External"/><Relationship Id="rId281" Type="http://schemas.openxmlformats.org/officeDocument/2006/relationships/hyperlink" Target="https://www.heidelbergmaterials.com/en/pr-12-07-2022" TargetMode="External"/><Relationship Id="rId316" Type="http://schemas.openxmlformats.org/officeDocument/2006/relationships/hyperlink" Target="https://web.archive.org/web/20230808135951/https:/www.worldcement.com/the-americas/08102021/chart-industries-cryogenic-carbon-capture-technology-is-selected-for-funding-from-us-department-of-energy/" TargetMode="External"/><Relationship Id="rId337" Type="http://schemas.openxmlformats.org/officeDocument/2006/relationships/hyperlink" Target="https://web.archive.org/web/20230904095202/https:/www.titan.gr/en/newsroom/news-and-press-releases/new?item=1652" TargetMode="External"/><Relationship Id="rId34" Type="http://schemas.openxmlformats.org/officeDocument/2006/relationships/hyperlink" Target="https://www.globalcement.com/news/item/9887-dalmia-cement-takes-steps-towards-carbon-capture" TargetMode="External"/><Relationship Id="rId55" Type="http://schemas.openxmlformats.org/officeDocument/2006/relationships/hyperlink" Target="https://www.heidelbergmaterials.com/en/pr-01-09-2022" TargetMode="External"/><Relationship Id="rId76" Type="http://schemas.openxmlformats.org/officeDocument/2006/relationships/hyperlink" Target="https://www.globalcement.com/news/item/11974-cemex-usa-receives-us-department-of-energy-grant-for-carbon-capture-technology-study" TargetMode="External"/><Relationship Id="rId97" Type="http://schemas.openxmlformats.org/officeDocument/2006/relationships/hyperlink" Target="https://www.heidelbergmaterials.com/en/pr-12-07-2022" TargetMode="External"/><Relationship Id="rId120" Type="http://schemas.openxmlformats.org/officeDocument/2006/relationships/hyperlink" Target="https://ac2ocem.eu-projects.de/" TargetMode="External"/><Relationship Id="rId141" Type="http://schemas.openxmlformats.org/officeDocument/2006/relationships/hyperlink" Target="https://www.globalcement.com/news/item/13035-update-on-carbon-capture-in-cement-september-2021" TargetMode="External"/><Relationship Id="rId7" Type="http://schemas.openxmlformats.org/officeDocument/2006/relationships/hyperlink" Target="https://web.archive.org/web/20230808145914/https:/www.holcim.com/media/media-releases/joint-carbon-capture-project-usa-plant" TargetMode="External"/><Relationship Id="rId162" Type="http://schemas.openxmlformats.org/officeDocument/2006/relationships/hyperlink" Target="https://www.heidelbergmaterials.com/en/pr-17-09-2021" TargetMode="External"/><Relationship Id="rId183" Type="http://schemas.openxmlformats.org/officeDocument/2006/relationships/hyperlink" Target="https://www.holcim.com/who-we-are/our-stories/greening-operations-germany" TargetMode="External"/><Relationship Id="rId218" Type="http://schemas.openxmlformats.org/officeDocument/2006/relationships/hyperlink" Target="https://www.cemexusa.com/-/cemex-and-rti-awarded-3.7-million-cooperative-agreement-to-advance-carbon-capture-technology-in-cement-manufacturing" TargetMode="External"/><Relationship Id="rId239" Type="http://schemas.openxmlformats.org/officeDocument/2006/relationships/hyperlink" Target="https://www.cemnet.com/News/story/167315/carbon-capture-is-a-loss-maker-for-anhui-conch.html" TargetMode="External"/><Relationship Id="rId250" Type="http://schemas.openxmlformats.org/officeDocument/2006/relationships/hyperlink" Target="https://www.globalcement.com/news/item/14896-catch4climate-to-start-building-oxyfuel-pilot-unit-at-mergelstetten" TargetMode="External"/><Relationship Id="rId271" Type="http://schemas.openxmlformats.org/officeDocument/2006/relationships/hyperlink" Target="https://www.heidelbergcement.com/en/pr-02-06-2021" TargetMode="External"/><Relationship Id="rId292" Type="http://schemas.openxmlformats.org/officeDocument/2006/relationships/hyperlink" Target="https://calix.global/co2-mitigation-focus-area/boral-and-adbri-join-forces-with-calix-on-carbon-capture-projects/" TargetMode="External"/><Relationship Id="rId306" Type="http://schemas.openxmlformats.org/officeDocument/2006/relationships/hyperlink" Target="https://climate.ec.europa.eu/eu-action/funding-climate-action/innovation-fund/large-scale-calls/projects-selected-grant-preparation_en" TargetMode="External"/><Relationship Id="rId24" Type="http://schemas.openxmlformats.org/officeDocument/2006/relationships/hyperlink" Target="https://www.cemnet.com/News/story/167315/carbon-capture-is-a-loss-maker-for-anhui-conch.html" TargetMode="External"/><Relationship Id="rId45" Type="http://schemas.openxmlformats.org/officeDocument/2006/relationships/hyperlink" Target="https://iogpeurope.org/wp-content/uploads/2022/01/Map-of-EU-CCS-Projects-January-2022.pdf" TargetMode="External"/><Relationship Id="rId66" Type="http://schemas.openxmlformats.org/officeDocument/2006/relationships/hyperlink" Target="https://www.holcim.com/who-we-are/our-stories/advancing-co2-capture-storage-austria" TargetMode="External"/><Relationship Id="rId87" Type="http://schemas.openxmlformats.org/officeDocument/2006/relationships/hyperlink" Target="https://www.brevikccs.com/en" TargetMode="External"/><Relationship Id="rId110" Type="http://schemas.openxmlformats.org/officeDocument/2006/relationships/hyperlink" Target="https://greencem.dk/" TargetMode="External"/><Relationship Id="rId131" Type="http://schemas.openxmlformats.org/officeDocument/2006/relationships/hyperlink" Target="https://www.heidelbergmaterials.com/en/pr-18-11-2020" TargetMode="External"/><Relationship Id="rId327" Type="http://schemas.openxmlformats.org/officeDocument/2006/relationships/hyperlink" Target="https://web.archive.org/web/20230808151301/https:/www.cemnet.com/News/story/175173/china-united-qingzhou-co-launches-china-s-largest-ccus-project.html" TargetMode="External"/><Relationship Id="rId348" Type="http://schemas.openxmlformats.org/officeDocument/2006/relationships/hyperlink" Target="https://web.archive.org/web/20240111102201/https:/crcement-umb.azurewebsites.net/media/3qfcwasw/2022%E5%B9%B4%E4%B8%AD%E6%9C%9F%E4%B8%9A%E7%BB%A9%E6%8A%A5%E5%91%8A.pdf" TargetMode="External"/><Relationship Id="rId152" Type="http://schemas.openxmlformats.org/officeDocument/2006/relationships/hyperlink" Target="https://recodeh2020.eu/project" TargetMode="External"/><Relationship Id="rId173" Type="http://schemas.openxmlformats.org/officeDocument/2006/relationships/hyperlink" Target="https://www.globalcement.com/news/item/14721-holcim-and-totalenergies-to-work-together-on-decarbonising-upgrade-to-obourg-cement-plant-in-belgium" TargetMode="External"/><Relationship Id="rId194" Type="http://schemas.openxmlformats.org/officeDocument/2006/relationships/hyperlink" Target="https://www.heidelbergmaterials.com/en/pr-2023-04-12" TargetMode="External"/><Relationship Id="rId208" Type="http://schemas.openxmlformats.org/officeDocument/2006/relationships/hyperlink" Target="https://www.eralberta.ca/projects/details/exshaw-cement-carbon-capture-and-bow-valley-decarbonization/" TargetMode="External"/><Relationship Id="rId229" Type="http://schemas.openxmlformats.org/officeDocument/2006/relationships/hyperlink" Target="https://www.hanson.co.uk/en/news-and-events/ccs-feasability-study-at-padeswood-gets-green-light" TargetMode="External"/><Relationship Id="rId240" Type="http://schemas.openxmlformats.org/officeDocument/2006/relationships/hyperlink" Target="https://www.cemnet.com/News/story/167315/carbon-capture-is-a-loss-maker-for-anhui-conch.html" TargetMode="External"/><Relationship Id="rId261" Type="http://schemas.openxmlformats.org/officeDocument/2006/relationships/hyperlink" Target="https://www.cemnet.com/News/story/166756/taiwan-cement-co-sets-co2-capture-targets.html" TargetMode="External"/><Relationship Id="rId14" Type="http://schemas.openxmlformats.org/officeDocument/2006/relationships/hyperlink" Target="https://www.vicat.com/news/catch4climate-project-vicat-and-three-other-european-cement-manufacturers-join-forces" TargetMode="External"/><Relationship Id="rId35" Type="http://schemas.openxmlformats.org/officeDocument/2006/relationships/hyperlink" Target="https://www.heidelbergmaterials.us/sites/mitchell" TargetMode="External"/><Relationship Id="rId56" Type="http://schemas.openxmlformats.org/officeDocument/2006/relationships/hyperlink" Target="https://www.globalcement.com/news/item/14721-holcim-and-totalenergies-to-work-together-on-decarbonising-upgrade-to-obourg-cement-plant-in-belgium" TargetMode="External"/><Relationship Id="rId77" Type="http://schemas.openxmlformats.org/officeDocument/2006/relationships/hyperlink" Target="https://www.carbonclean.com/media-center/news/cemex-awarded-grant-from-us-doe" TargetMode="External"/><Relationship Id="rId100" Type="http://schemas.openxmlformats.org/officeDocument/2006/relationships/hyperlink" Target="https://www.carbonclean.com/news/cemex-carbon-capture-project" TargetMode="External"/><Relationship Id="rId282" Type="http://schemas.openxmlformats.org/officeDocument/2006/relationships/hyperlink" Target="https://publications.jrc.ec.europa.eu/repository/handle/JRC131246" TargetMode="External"/><Relationship Id="rId317" Type="http://schemas.openxmlformats.org/officeDocument/2006/relationships/hyperlink" Target="https://web.archive.org/web/20230808135328/https:/netl.doe.gov/sites/default/files/netl-file/22CM_PSC15_Hoeger.pdf" TargetMode="External"/><Relationship Id="rId338" Type="http://schemas.openxmlformats.org/officeDocument/2006/relationships/hyperlink" Target="https://web.archive.org/web/20230904095202/https:/www.titan.gr/en/newsroom/news-and-press-releases/new?item=1652" TargetMode="External"/><Relationship Id="rId8" Type="http://schemas.openxmlformats.org/officeDocument/2006/relationships/hyperlink" Target="https://www.carbonclean.com/media-center/news/cemex-awarded-grant-from-us-doe" TargetMode="External"/><Relationship Id="rId98" Type="http://schemas.openxmlformats.org/officeDocument/2006/relationships/hyperlink" Target="https://www.heidelbergmaterials.com/en/pr-12-07-2022" TargetMode="External"/><Relationship Id="rId121" Type="http://schemas.openxmlformats.org/officeDocument/2006/relationships/hyperlink" Target="https://ac2ocem.eu-projects.de/Overview" TargetMode="External"/><Relationship Id="rId142" Type="http://schemas.openxmlformats.org/officeDocument/2006/relationships/hyperlink" Target="https://www.globalcement.com/news/item/13035-update-on-carbon-capture-in-cement-september-2021" TargetMode="External"/><Relationship Id="rId163" Type="http://schemas.openxmlformats.org/officeDocument/2006/relationships/hyperlink" Target="https://www.holcim.com/who-we-are/our-stories/advancing-co2-capture-storage-austria" TargetMode="External"/><Relationship Id="rId184" Type="http://schemas.openxmlformats.org/officeDocument/2006/relationships/hyperlink" Target="https://www.holcim.com/who-we-are/our-stories/greening-operations-germany" TargetMode="External"/><Relationship Id="rId219" Type="http://schemas.openxmlformats.org/officeDocument/2006/relationships/hyperlink" Target="https://www.cemnet.com/News/story/173101/carbon-clean-awards-contract-to-kbr-for-r-dersdorf-carbon-capture-project.html" TargetMode="External"/><Relationship Id="rId230" Type="http://schemas.openxmlformats.org/officeDocument/2006/relationships/hyperlink" Target="https://www.hanson.co.uk/en/news-and-events/ccs-feasability-study-at-padeswood-gets-green-light" TargetMode="External"/><Relationship Id="rId251" Type="http://schemas.openxmlformats.org/officeDocument/2006/relationships/hyperlink" Target="https://www.globalcement.com/news/item/14896-catch4climate-to-start-building-oxyfuel-pilot-unit-at-mergelstetten" TargetMode="External"/><Relationship Id="rId25" Type="http://schemas.openxmlformats.org/officeDocument/2006/relationships/hyperlink" Target="https://www.cemnet.com/News/story/166756/taiwan-cement-co-sets-co2-capture-targets.html" TargetMode="External"/><Relationship Id="rId46" Type="http://schemas.openxmlformats.org/officeDocument/2006/relationships/hyperlink" Target="http://www.interempresas.net/Quimica/Articulos/316996-Dos-plantas-piloto-permitiran-ensayar-nivel-industrial-tecnologia-captura-CO2.html" TargetMode="External"/><Relationship Id="rId67" Type="http://schemas.openxmlformats.org/officeDocument/2006/relationships/hyperlink" Target="https://www.vicat.com/news/catch4climate-project-vicat-and-three-other-european-cement-manufacturers-join-forces" TargetMode="External"/><Relationship Id="rId272" Type="http://schemas.openxmlformats.org/officeDocument/2006/relationships/hyperlink" Target="https://www.heidelbergmaterials.com/en/pr-30-05-2022" TargetMode="External"/><Relationship Id="rId293" Type="http://schemas.openxmlformats.org/officeDocument/2006/relationships/hyperlink" Target="https://www.heidelbergmaterials.com/en/pr-2023-04-12" TargetMode="External"/><Relationship Id="rId307" Type="http://schemas.openxmlformats.org/officeDocument/2006/relationships/hyperlink" Target="https://www.holcim.com/media/media-releases/eu-innovation-fund-selection-projects" TargetMode="External"/><Relationship Id="rId328" Type="http://schemas.openxmlformats.org/officeDocument/2006/relationships/hyperlink" Target="https://web.archive.org/web/20230808151301/https:/www.cemnet.com/News/story/175173/china-united-qingzhou-co-launches-china-s-largest-ccus-project.html" TargetMode="External"/><Relationship Id="rId349" Type="http://schemas.openxmlformats.org/officeDocument/2006/relationships/hyperlink" Target="https://web.archive.org/web/20240111102419/https:/www.crcement.com/home/SocialResponsibilityReport/2023-04-28/Sustainability%20Report%202022.pdf" TargetMode="External"/><Relationship Id="rId88" Type="http://schemas.openxmlformats.org/officeDocument/2006/relationships/hyperlink" Target="https://www.globalccsinstitute.com/news-media/insights/worlds-largest-capture-pilot-plant-for-cement-commissioned-in-china/" TargetMode="External"/><Relationship Id="rId111" Type="http://schemas.openxmlformats.org/officeDocument/2006/relationships/hyperlink" Target="https://greencem.dk/" TargetMode="External"/><Relationship Id="rId132" Type="http://schemas.openxmlformats.org/officeDocument/2006/relationships/hyperlink" Target="http://www.cleanker.eu/" TargetMode="External"/><Relationship Id="rId153" Type="http://schemas.openxmlformats.org/officeDocument/2006/relationships/hyperlink" Target="https://recodeh2020.eu/news-and-gallery/news" TargetMode="External"/><Relationship Id="rId174" Type="http://schemas.openxmlformats.org/officeDocument/2006/relationships/hyperlink" Target="https://www.globalcement.com/news/item/14721-holcim-and-totalenergies-to-work-together-on-decarbonising-upgrade-to-obourg-cement-plant-in-belgium" TargetMode="External"/><Relationship Id="rId195" Type="http://schemas.openxmlformats.org/officeDocument/2006/relationships/hyperlink" Target="https://www.heidelbergmaterials.com/en/pr-2023-04-12" TargetMode="External"/><Relationship Id="rId209" Type="http://schemas.openxmlformats.org/officeDocument/2006/relationships/hyperlink" Target="https://www.eralberta.ca/projects/details/exshaw-cement-carbon-capture-and-bow-valley-decarbonization/" TargetMode="External"/><Relationship Id="rId190" Type="http://schemas.openxmlformats.org/officeDocument/2006/relationships/hyperlink" Target="https://www.heidelbergmaterials.com/en/pr-2023-01-10" TargetMode="External"/><Relationship Id="rId204" Type="http://schemas.openxmlformats.org/officeDocument/2006/relationships/hyperlink" Target="https://www.aggregate.com/news-and-resources/press-releases/carbon-capture-partnership-welcomed" TargetMode="External"/><Relationship Id="rId220" Type="http://schemas.openxmlformats.org/officeDocument/2006/relationships/hyperlink" Target="https://www.cemex.com/w/cemex-creates-carbon-neutral-alliance-in-germany" TargetMode="External"/><Relationship Id="rId225" Type="http://schemas.openxmlformats.org/officeDocument/2006/relationships/hyperlink" Target="https://publications.jrc.ec.europa.eu/repository/handle/JRC131246" TargetMode="External"/><Relationship Id="rId241" Type="http://schemas.openxmlformats.org/officeDocument/2006/relationships/hyperlink" Target="https://publications.jrc.ec.europa.eu/repository/handle/JRC131246" TargetMode="External"/><Relationship Id="rId246" Type="http://schemas.openxmlformats.org/officeDocument/2006/relationships/hyperlink" Target="https://publications.jrc.ec.europa.eu/repository/handle/JRC131246" TargetMode="External"/><Relationship Id="rId267" Type="http://schemas.openxmlformats.org/officeDocument/2006/relationships/hyperlink" Target="https://publications.jrc.ec.europa.eu/repository/handle/JRC131246" TargetMode="External"/><Relationship Id="rId288" Type="http://schemas.openxmlformats.org/officeDocument/2006/relationships/hyperlink" Target="https://www.holcim.com/who-we-are/our-stories/greening-operations-germany" TargetMode="External"/><Relationship Id="rId15" Type="http://schemas.openxmlformats.org/officeDocument/2006/relationships/hyperlink" Target="https://www.leilac.com/project-leilac-1/" TargetMode="External"/><Relationship Id="rId36" Type="http://schemas.openxmlformats.org/officeDocument/2006/relationships/hyperlink" Target="https://www.iea.org/data-and-statistics/data-tools/clean-energy-demonstration-projects-database?subsector=Cement%20and%20concrete" TargetMode="External"/><Relationship Id="rId57" Type="http://schemas.openxmlformats.org/officeDocument/2006/relationships/hyperlink" Target="https://www.iea.org/data-and-statistics/data-tools/clean-energy-demonstration-projects-database?subsector=Cement%20and%20concrete" TargetMode="External"/><Relationship Id="rId106" Type="http://schemas.openxmlformats.org/officeDocument/2006/relationships/hyperlink" Target="https://www.holcim.com/media/media-releases/eu-innovation-fund" TargetMode="External"/><Relationship Id="rId127" Type="http://schemas.openxmlformats.org/officeDocument/2006/relationships/hyperlink" Target="https://www.sintef.no/projectweb/cemcap/about/" TargetMode="External"/><Relationship Id="rId262" Type="http://schemas.openxmlformats.org/officeDocument/2006/relationships/hyperlink" Target="https://www.globalcement.com/news/item/9887-dalmia-cement-takes-steps-towards-carbon-capture" TargetMode="External"/><Relationship Id="rId283" Type="http://schemas.openxmlformats.org/officeDocument/2006/relationships/hyperlink" Target="https://www.holcim.com/media/media-releases/eu-innovation-fund" TargetMode="External"/><Relationship Id="rId313" Type="http://schemas.openxmlformats.org/officeDocument/2006/relationships/hyperlink" Target="https://web.archive.org/web/20230808135328/https:/netl.doe.gov/sites/default/files/netl-file/22CM_PSC15_Hoeger.pdf" TargetMode="External"/><Relationship Id="rId318" Type="http://schemas.openxmlformats.org/officeDocument/2006/relationships/hyperlink" Target="https://web.archive.org/web/20230808135328/https:/netl.doe.gov/sites/default/files/netl-file/22CM_PSC15_Hoeger.pdf" TargetMode="External"/><Relationship Id="rId339" Type="http://schemas.openxmlformats.org/officeDocument/2006/relationships/hyperlink" Target="https://web.archive.org/web/20231002135608/https:/ccsknowledge.com/initiatives/ccs-on-cement-lehigh-study" TargetMode="External"/><Relationship Id="rId10" Type="http://schemas.openxmlformats.org/officeDocument/2006/relationships/hyperlink" Target="https://www.globalcement.com/news/item/13412-taiheiyo-cement-to-participate-in-ccus-study" TargetMode="External"/><Relationship Id="rId31" Type="http://schemas.openxmlformats.org/officeDocument/2006/relationships/hyperlink" Target="https://www.heidelbergmaterials.com/en/pr-12-07-2022" TargetMode="External"/><Relationship Id="rId52" Type="http://schemas.openxmlformats.org/officeDocument/2006/relationships/hyperlink" Target="https://greencem.dk/the-project/" TargetMode="External"/><Relationship Id="rId73" Type="http://schemas.openxmlformats.org/officeDocument/2006/relationships/hyperlink" Target="https://www.lafarge.ca/en/project-co2ment" TargetMode="External"/><Relationship Id="rId78" Type="http://schemas.openxmlformats.org/officeDocument/2006/relationships/hyperlink" Target="https://www.cemex.com/-/cemex-awarded-a-grant-from-the-u-s-department-of-energy-to-adopt-innovative-carbon-capture-technology" TargetMode="External"/><Relationship Id="rId94" Type="http://schemas.openxmlformats.org/officeDocument/2006/relationships/hyperlink" Target="https://www.globalcement.com/news/item/9887-dalmia-cement-takes-steps-towards-carbon-capture" TargetMode="External"/><Relationship Id="rId99" Type="http://schemas.openxmlformats.org/officeDocument/2006/relationships/hyperlink" Target="https://www.heidelbergmaterials.com/en/pr-12-07-2022" TargetMode="External"/><Relationship Id="rId101" Type="http://schemas.openxmlformats.org/officeDocument/2006/relationships/hyperlink" Target="https://www.carbonclean.com/news/cemex-carbon-capture-project" TargetMode="External"/><Relationship Id="rId122" Type="http://schemas.openxmlformats.org/officeDocument/2006/relationships/hyperlink" Target="http://ac2ocem.eu-projects.de/" TargetMode="External"/><Relationship Id="rId143" Type="http://schemas.openxmlformats.org/officeDocument/2006/relationships/hyperlink" Target="https://www.vicat.com/news/low-carbon-trajectory-vicat-and-hynamics-unveil-hynovi-project" TargetMode="External"/><Relationship Id="rId148" Type="http://schemas.openxmlformats.org/officeDocument/2006/relationships/hyperlink" Target="https://www.hanson.co.uk/en/news-and-events/ccs-feasability-study-at-padeswood-gets-green-light" TargetMode="External"/><Relationship Id="rId164" Type="http://schemas.openxmlformats.org/officeDocument/2006/relationships/hyperlink" Target="https://database.co2value.eu/projects/145" TargetMode="External"/><Relationship Id="rId169" Type="http://schemas.openxmlformats.org/officeDocument/2006/relationships/hyperlink" Target="https://www.globalcement.com/news/item/13412-taiheiyo-cement-to-participate-in-ccus-study" TargetMode="External"/><Relationship Id="rId185" Type="http://schemas.openxmlformats.org/officeDocument/2006/relationships/hyperlink" Target="https://www.holcim.com/who-we-are/our-stories/greening-operations-germany" TargetMode="External"/><Relationship Id="rId334" Type="http://schemas.openxmlformats.org/officeDocument/2006/relationships/hyperlink" Target="https://web.archive.org/web/20230904095202/https:/www.titan.gr/en/newsroom/news-and-press-releases/new?item=1652" TargetMode="External"/><Relationship Id="rId350" Type="http://schemas.openxmlformats.org/officeDocument/2006/relationships/hyperlink" Target="https://web.archive.org/web/20240111102419/https:/www.crcement.com/home/SocialResponsibilityReport/2023-04-28/Sustainability%20Report%202022.pdf" TargetMode="External"/><Relationship Id="rId355" Type="http://schemas.openxmlformats.org/officeDocument/2006/relationships/vmlDrawing" Target="../drawings/vmlDrawing1.vml"/><Relationship Id="rId4" Type="http://schemas.openxmlformats.org/officeDocument/2006/relationships/hyperlink" Target="https://www.cemex.com/-/cemex-creates-carbon-neutral-alliance-in-germany" TargetMode="External"/><Relationship Id="rId9" Type="http://schemas.openxmlformats.org/officeDocument/2006/relationships/hyperlink" Target="https://greencem.dk/?page_id=2664" TargetMode="External"/><Relationship Id="rId180" Type="http://schemas.openxmlformats.org/officeDocument/2006/relationships/hyperlink" Target="https://www.globalcement.com/news/item/14126-boral-s-berrima-cement-plant-to-host-next-calix-carbon-capture-study" TargetMode="External"/><Relationship Id="rId210" Type="http://schemas.openxmlformats.org/officeDocument/2006/relationships/hyperlink" Target="https://www.eralberta.ca/projects/details/exshaw-cement-carbon-capture-and-bow-valley-decarbonization/" TargetMode="External"/><Relationship Id="rId215" Type="http://schemas.openxmlformats.org/officeDocument/2006/relationships/hyperlink" Target="https://www.carbonclean.com/news/series-b-extension-with-cemex-as-new-investor" TargetMode="External"/><Relationship Id="rId236" Type="http://schemas.openxmlformats.org/officeDocument/2006/relationships/hyperlink" Target="https://www.holcim.com/who-we-are/our-stories/greening-operations-germany" TargetMode="External"/><Relationship Id="rId257" Type="http://schemas.openxmlformats.org/officeDocument/2006/relationships/hyperlink" Target="https://www.holcim.es/planta-captura-y-uso-carbono-a-gran-escala-carboneras-net-zero" TargetMode="External"/><Relationship Id="rId278" Type="http://schemas.openxmlformats.org/officeDocument/2006/relationships/hyperlink" Target="https://www.holcim.de/de/holcim-und-cool-planet-technologies-entwickeln-eine-carbon-capture-anlage-deutschland" TargetMode="External"/><Relationship Id="rId26" Type="http://schemas.openxmlformats.org/officeDocument/2006/relationships/hyperlink" Target="https://recodeh2020.eu/" TargetMode="External"/><Relationship Id="rId231" Type="http://schemas.openxmlformats.org/officeDocument/2006/relationships/hyperlink" Target="https://www.heidelbergmaterials-northerneurope.com/en/norcem-is-very-pleased-with-the-norwegian-governments-proposal-to-support-carbon-capture-in-brevik" TargetMode="External"/><Relationship Id="rId252" Type="http://schemas.openxmlformats.org/officeDocument/2006/relationships/hyperlink" Target="https://publications.jrc.ec.europa.eu/repository/handle/JRC131246" TargetMode="External"/><Relationship Id="rId273" Type="http://schemas.openxmlformats.org/officeDocument/2006/relationships/hyperlink" Target="https://www.heidelbergmaterials.com/en/pr-30-05-2022" TargetMode="External"/><Relationship Id="rId294" Type="http://schemas.openxmlformats.org/officeDocument/2006/relationships/hyperlink" Target="https://www.prnewswire.com/news-releases/aalborg-portland-and-fidelis-new-energy-enter-into-letter-of-intent-for-onshore-co2-storage-301845314.html" TargetMode="External"/><Relationship Id="rId308" Type="http://schemas.openxmlformats.org/officeDocument/2006/relationships/hyperlink" Target="https://www.holcim.com/media/media-releases/eu-innovation-fund-selection-projects" TargetMode="External"/><Relationship Id="rId329" Type="http://schemas.openxmlformats.org/officeDocument/2006/relationships/hyperlink" Target="https://web.archive.org/web/20230808151301/https:/www.cemnet.com/News/story/175173/china-united-qingzhou-co-launches-china-s-largest-ccus-project.html" TargetMode="External"/><Relationship Id="rId47" Type="http://schemas.openxmlformats.org/officeDocument/2006/relationships/hyperlink" Target="https://iogpeurope.org/wp-content/uploads/2022/01/Map-of-EU-CCS-Projects-January-2022.pdf" TargetMode="External"/><Relationship Id="rId68" Type="http://schemas.openxmlformats.org/officeDocument/2006/relationships/hyperlink" Target="https://web.archive.org/web/20231002135137/https:/www.heidelbergmaterials.com/en/pr-2023-04-06" TargetMode="External"/><Relationship Id="rId89" Type="http://schemas.openxmlformats.org/officeDocument/2006/relationships/hyperlink" Target="https://www.globalccsinstitute.com/news-media/insights/worlds-largest-capture-pilot-plant-for-cement-commissioned-in-china/" TargetMode="External"/><Relationship Id="rId112" Type="http://schemas.openxmlformats.org/officeDocument/2006/relationships/hyperlink" Target="https://www.lafarge.ca/en/inventys-partners-total-and-lafarge-bring-carbon-capture-program-british-columbia" TargetMode="External"/><Relationship Id="rId133" Type="http://schemas.openxmlformats.org/officeDocument/2006/relationships/hyperlink" Target="http://www.cleanker.eu/" TargetMode="External"/><Relationship Id="rId154" Type="http://schemas.openxmlformats.org/officeDocument/2006/relationships/hyperlink" Target="https://carmof.eu/what-we-do" TargetMode="External"/><Relationship Id="rId175" Type="http://schemas.openxmlformats.org/officeDocument/2006/relationships/hyperlink" Target="https://www.globalcement.com/news/item/14721-holcim-and-totalenergies-to-work-together-on-decarbonising-upgrade-to-obourg-cement-plant-in-belgium" TargetMode="External"/><Relationship Id="rId340" Type="http://schemas.openxmlformats.org/officeDocument/2006/relationships/hyperlink" Target="https://web.archive.org/web/20240111093731/https:/bbmg-umb.azurewebsites.net/media/1288/e_bbmg-2023-interim-report-2023-09-11.pdf" TargetMode="External"/><Relationship Id="rId196" Type="http://schemas.openxmlformats.org/officeDocument/2006/relationships/hyperlink" Target="https://www.heidelbergmaterials.com/en/pr-2023-04-12" TargetMode="External"/><Relationship Id="rId200" Type="http://schemas.openxmlformats.org/officeDocument/2006/relationships/hyperlink" Target="https://www.prnewswire.com/news-releases/aalborg-portland-and-fidelis-new-energy-enter-into-letter-of-intent-for-onshore-co2-storage-301845314.html" TargetMode="External"/><Relationship Id="rId16" Type="http://schemas.openxmlformats.org/officeDocument/2006/relationships/hyperlink" Target="http://www.cleanker.eu/" TargetMode="External"/><Relationship Id="rId221" Type="http://schemas.openxmlformats.org/officeDocument/2006/relationships/hyperlink" Target="http://ac2ocem.eu-projects.de/ACOCem/GeneralOverview/tabid/1056/Default.aspx" TargetMode="External"/><Relationship Id="rId242" Type="http://schemas.openxmlformats.org/officeDocument/2006/relationships/hyperlink" Target="https://publications.jrc.ec.europa.eu/repository/handle/JRC131246" TargetMode="External"/><Relationship Id="rId263" Type="http://schemas.openxmlformats.org/officeDocument/2006/relationships/hyperlink" Target="https://www.globalcement.com/news/item/9887-dalmia-cement-takes-steps-towards-carbon-capture" TargetMode="External"/><Relationship Id="rId284" Type="http://schemas.openxmlformats.org/officeDocument/2006/relationships/hyperlink" Target="https://www.holcim.com/media/media-releases/eu-innovation-fund" TargetMode="External"/><Relationship Id="rId319" Type="http://schemas.openxmlformats.org/officeDocument/2006/relationships/hyperlink" Target="https://web.archive.org/web/20230808135328/https:/netl.doe.gov/sites/default/files/netl-file/22CM_PSC15_Hoeger.pdf" TargetMode="External"/><Relationship Id="rId37" Type="http://schemas.openxmlformats.org/officeDocument/2006/relationships/hyperlink" Target="https://www.holcim.com/sites/holcim/files/2022-04/08042022-holcim-climate-report-2022.pdf" TargetMode="External"/><Relationship Id="rId58" Type="http://schemas.openxmlformats.org/officeDocument/2006/relationships/hyperlink" Target="https://www.geos.ed.ac.uk/sccs/project-info/1601" TargetMode="External"/><Relationship Id="rId79" Type="http://schemas.openxmlformats.org/officeDocument/2006/relationships/hyperlink" Target="https://www.cemex.com/-/cemex-awarded-a-grant-from-the-u-s-department-of-energy-to-adopt-innovative-carbon-capture-technology" TargetMode="External"/><Relationship Id="rId102" Type="http://schemas.openxmlformats.org/officeDocument/2006/relationships/hyperlink" Target="https://www.carbonclean.com/news/cemex-carbon-capture-project" TargetMode="External"/><Relationship Id="rId123" Type="http://schemas.openxmlformats.org/officeDocument/2006/relationships/hyperlink" Target="https://act-anica.eu/newsletters-custom/" TargetMode="External"/><Relationship Id="rId144" Type="http://schemas.openxmlformats.org/officeDocument/2006/relationships/hyperlink" Target="https://www.vicat.com/news/low-carbon-trajectory-vicat-and-hynamics-unveil-hynovi-project" TargetMode="External"/><Relationship Id="rId330" Type="http://schemas.openxmlformats.org/officeDocument/2006/relationships/hyperlink" Target="https://web.archive.org/web/20230808151301/https:/www.cemnet.com/News/story/175173/china-united-qingzhou-co-launches-china-s-largest-ccus-project.html" TargetMode="External"/><Relationship Id="rId90" Type="http://schemas.openxmlformats.org/officeDocument/2006/relationships/hyperlink" Target="https://www.globalccsinstitute.com/news-media/insights/worlds-largest-capture-pilot-plant-for-cement-commissioned-in-china/" TargetMode="External"/><Relationship Id="rId165" Type="http://schemas.openxmlformats.org/officeDocument/2006/relationships/hyperlink" Target="https://www.holcim.com/who-we-are/our-stories/advancing-co2-capture-storage-austria" TargetMode="External"/><Relationship Id="rId186" Type="http://schemas.openxmlformats.org/officeDocument/2006/relationships/hyperlink" Target="https://www.agg-net.com/news/heidelberg-materials-initiate-project-anthemis" TargetMode="External"/><Relationship Id="rId351" Type="http://schemas.openxmlformats.org/officeDocument/2006/relationships/hyperlink" Target="https://web.archive.org/web/20240111102419/https:/www.crcement.com/home/SocialResponsibilityReport/2023-04-28/Sustainability%20Report%202022.pdf" TargetMode="External"/><Relationship Id="rId211" Type="http://schemas.openxmlformats.org/officeDocument/2006/relationships/hyperlink" Target="https://web.archive.org/web/20231002135137/https:/www.heidelbergmaterials.com/en/pr-2023-04-06" TargetMode="External"/><Relationship Id="rId232" Type="http://schemas.openxmlformats.org/officeDocument/2006/relationships/hyperlink" Target="https://www.heidelbergmaterials.com/en/pr-17-09-2021" TargetMode="External"/><Relationship Id="rId253" Type="http://schemas.openxmlformats.org/officeDocument/2006/relationships/hyperlink" Target="https://www.vicat.com/news/low-carbon-trajectory-vicat-and-hynamics-unveil-hynovi-project" TargetMode="External"/><Relationship Id="rId274" Type="http://schemas.openxmlformats.org/officeDocument/2006/relationships/hyperlink" Target="https://www.process-worldwide.com/consortium-to-develop-carbon-capture-plant-in-austria-by-2030-a-942751/" TargetMode="External"/><Relationship Id="rId295" Type="http://schemas.openxmlformats.org/officeDocument/2006/relationships/hyperlink" Target="https://www.peakcluster.co.uk/" TargetMode="External"/><Relationship Id="rId309" Type="http://schemas.openxmlformats.org/officeDocument/2006/relationships/hyperlink" Target="https://www.holcim.com/media/media-releases/eu-innovation-fund-selection-projects" TargetMode="External"/><Relationship Id="rId27" Type="http://schemas.openxmlformats.org/officeDocument/2006/relationships/hyperlink" Target="https://www.elheraldo.co/mas-negocios/microalgas-para-capturar-co2-en-la-industria-cementera-681830" TargetMode="External"/><Relationship Id="rId48" Type="http://schemas.openxmlformats.org/officeDocument/2006/relationships/hyperlink" Target="https://www.brevikccs.com/en" TargetMode="External"/><Relationship Id="rId69" Type="http://schemas.openxmlformats.org/officeDocument/2006/relationships/hyperlink" Target="https://web.archive.org/web/20231002135651/https:/ccs4cee.eu/wp-content/uploads/2022/07/Jan-Theulen-HeidelbergCement.pdf" TargetMode="External"/><Relationship Id="rId113" Type="http://schemas.openxmlformats.org/officeDocument/2006/relationships/hyperlink" Target="https://www.holcim.com/media/media-releases/joint-carbon-capture-project-usa-plant" TargetMode="External"/><Relationship Id="rId134" Type="http://schemas.openxmlformats.org/officeDocument/2006/relationships/hyperlink" Target="http://www.cleanker.eu/" TargetMode="External"/><Relationship Id="rId320" Type="http://schemas.openxmlformats.org/officeDocument/2006/relationships/hyperlink" Target="https://web.archive.org/web/20230808144048/https:/netl.doe.gov/sites/default/files/netl-file/22CM_PSC15_Salih.pdf" TargetMode="External"/><Relationship Id="rId80" Type="http://schemas.openxmlformats.org/officeDocument/2006/relationships/hyperlink" Target="https://www.westkueste100.de/en/" TargetMode="External"/><Relationship Id="rId155" Type="http://schemas.openxmlformats.org/officeDocument/2006/relationships/hyperlink" Target="https://carmof.eu/what-we-do" TargetMode="External"/><Relationship Id="rId176" Type="http://schemas.openxmlformats.org/officeDocument/2006/relationships/hyperlink" Target="https://www.heidelbergmaterials.com/en/pr-2023-01-10" TargetMode="External"/><Relationship Id="rId197" Type="http://schemas.openxmlformats.org/officeDocument/2006/relationships/hyperlink" Target="https://www.prnewswire.com/news-releases/aalborg-portland-and-fidelis-new-energy-enter-into-letter-of-intent-for-onshore-co2-storage-301845314.html" TargetMode="External"/><Relationship Id="rId341" Type="http://schemas.openxmlformats.org/officeDocument/2006/relationships/hyperlink" Target="https://web.archive.org/web/20240111093731/https:/bbmg-umb.azurewebsites.net/media/1288/e_bbmg-2023-interim-report-2023-09-11.pdf" TargetMode="External"/><Relationship Id="rId201" Type="http://schemas.openxmlformats.org/officeDocument/2006/relationships/hyperlink" Target="https://www.prnewswire.com/news-releases/aalborg-portland-and-fidelis-new-energy-enter-into-letter-of-intent-for-onshore-co2-storage-301845314.html" TargetMode="External"/><Relationship Id="rId222" Type="http://schemas.openxmlformats.org/officeDocument/2006/relationships/hyperlink" Target="https://ac2ocem.eu-projects.de/" TargetMode="External"/><Relationship Id="rId243" Type="http://schemas.openxmlformats.org/officeDocument/2006/relationships/hyperlink" Target="https://publications.jrc.ec.europa.eu/repository/handle/JRC131246" TargetMode="External"/><Relationship Id="rId264" Type="http://schemas.openxmlformats.org/officeDocument/2006/relationships/hyperlink" Target="https://publications.jrc.ec.europa.eu/repository/handle/JRC131246" TargetMode="External"/><Relationship Id="rId285" Type="http://schemas.openxmlformats.org/officeDocument/2006/relationships/hyperlink" Target="https://www.globalcement.com/news/item/15498-holcim-belgium-secures-environmental-permit-for-obourg-cement-plant-kiln-upgrade" TargetMode="External"/><Relationship Id="rId17" Type="http://schemas.openxmlformats.org/officeDocument/2006/relationships/hyperlink" Target="https://www.cemex.com/-/cemex-awarded-a-grant-from-the-u-s-department-of-energy-to-adopt-innovative-carbon-capture-technology" TargetMode="External"/><Relationship Id="rId38" Type="http://schemas.openxmlformats.org/officeDocument/2006/relationships/hyperlink" Target="https://www.cemnet.com/News/story/173101/carbon-clean-awards-contract-to-kbr-for-r-dersdorf-carbon-capture-project.html" TargetMode="External"/><Relationship Id="rId59" Type="http://schemas.openxmlformats.org/officeDocument/2006/relationships/hyperlink" Target="https://www.carbonclean.com/media-center/news/cemex-awarded-grant-from-us-doe" TargetMode="External"/><Relationship Id="rId103" Type="http://schemas.openxmlformats.org/officeDocument/2006/relationships/hyperlink" Target="https://www.airliquide.com/group/press-releases-news/2022-04-01/air-liquide-and-eqiom-project-northern-france-selected-european-innovation-fund" TargetMode="External"/><Relationship Id="rId124" Type="http://schemas.openxmlformats.org/officeDocument/2006/relationships/hyperlink" Target="https://act-anica.eu/" TargetMode="External"/><Relationship Id="rId310" Type="http://schemas.openxmlformats.org/officeDocument/2006/relationships/hyperlink" Target="https://www.holcim.com/media/media-releases/eu-innovation-fund-selection-projects" TargetMode="External"/><Relationship Id="rId70" Type="http://schemas.openxmlformats.org/officeDocument/2006/relationships/hyperlink" Target="https://ccs4cee.eu/wp-content/uploads/2022/07/Jan-Theulen-HeidelbergCement.pdf" TargetMode="External"/><Relationship Id="rId91" Type="http://schemas.openxmlformats.org/officeDocument/2006/relationships/hyperlink" Target="https://www.cemnet.com/News/story/166756/taiwan-cement-co-sets-co2-capture-targets.html" TargetMode="External"/><Relationship Id="rId145" Type="http://schemas.openxmlformats.org/officeDocument/2006/relationships/hyperlink" Target="https://consencus.eu/about-us/" TargetMode="External"/><Relationship Id="rId166" Type="http://schemas.openxmlformats.org/officeDocument/2006/relationships/hyperlink" Target="https://www.holcim.de/de/holcim-und-cool-planet-technologies-entwickeln-eine-carbon-capture-anlage-deutschland" TargetMode="External"/><Relationship Id="rId187" Type="http://schemas.openxmlformats.org/officeDocument/2006/relationships/hyperlink" Target="https://www.globalcement.com/news/item/15135-cbr-to-install-carbon-capture-system-at-antoing-cement-plant" TargetMode="External"/><Relationship Id="rId331" Type="http://schemas.openxmlformats.org/officeDocument/2006/relationships/hyperlink" Target="https://web.archive.org/web/20230808151301/https:/www.cemnet.com/News/story/175173/china-united-qingzhou-co-launches-china-s-largest-ccus-project.html" TargetMode="External"/><Relationship Id="rId352" Type="http://schemas.openxmlformats.org/officeDocument/2006/relationships/hyperlink" Target="https://web.archive.org/web/20240111102419/https:/www.crcement.com/home/SocialResponsibilityReport/2023-04-28/Sustainability%20Report%202022.pdf" TargetMode="External"/><Relationship Id="rId1" Type="http://schemas.openxmlformats.org/officeDocument/2006/relationships/hyperlink" Target="https://carmof.eu/" TargetMode="External"/><Relationship Id="rId212" Type="http://schemas.openxmlformats.org/officeDocument/2006/relationships/hyperlink" Target="https://www.peakcluster.co.uk/" TargetMode="External"/><Relationship Id="rId233" Type="http://schemas.openxmlformats.org/officeDocument/2006/relationships/hyperlink" Target="https://www.globalcement.com/news/item/13412-taiheiyo-cement-to-participate-in-ccus-study" TargetMode="External"/><Relationship Id="rId254" Type="http://schemas.openxmlformats.org/officeDocument/2006/relationships/hyperlink" Target="https://greencem.dk/" TargetMode="External"/><Relationship Id="rId28" Type="http://schemas.openxmlformats.org/officeDocument/2006/relationships/hyperlink" Target="https://www.heidelbergcement.com/en/pr-17-09-2021" TargetMode="External"/><Relationship Id="rId49" Type="http://schemas.openxmlformats.org/officeDocument/2006/relationships/hyperlink" Target="https://www.sintef.no/projectweb/cemcap/about/" TargetMode="External"/><Relationship Id="rId114" Type="http://schemas.openxmlformats.org/officeDocument/2006/relationships/hyperlink" Target="https://www.carbonclean.com/news/cemex-awarded-grant-from-us-doe" TargetMode="External"/><Relationship Id="rId275" Type="http://schemas.openxmlformats.org/officeDocument/2006/relationships/hyperlink" Target="https://database.co2value.eu/projects/145" TargetMode="External"/><Relationship Id="rId296" Type="http://schemas.openxmlformats.org/officeDocument/2006/relationships/hyperlink" Target="https://www.peakcluster.co.uk/wp-content/uploads/2023/05/The-project-Peak-Cluster-fact-sheet.pdf" TargetMode="External"/><Relationship Id="rId300" Type="http://schemas.openxmlformats.org/officeDocument/2006/relationships/hyperlink" Target="https://www.heidelbergmaterials.com/en/pr-2023-07-13" TargetMode="External"/><Relationship Id="rId60" Type="http://schemas.openxmlformats.org/officeDocument/2006/relationships/hyperlink" Target="https://web.archive.org/web/20231002135137/https:/www.heidelbergmaterials.com/en/pr-2023-04-06" TargetMode="External"/><Relationship Id="rId81" Type="http://schemas.openxmlformats.org/officeDocument/2006/relationships/hyperlink" Target="https://www.westkueste100.de/en/" TargetMode="External"/><Relationship Id="rId135" Type="http://schemas.openxmlformats.org/officeDocument/2006/relationships/hyperlink" Target="https://www.leilac.com/project-leilac-1/" TargetMode="External"/><Relationship Id="rId156" Type="http://schemas.openxmlformats.org/officeDocument/2006/relationships/hyperlink" Target="https://carmof.eu/communication" TargetMode="External"/><Relationship Id="rId177" Type="http://schemas.openxmlformats.org/officeDocument/2006/relationships/hyperlink" Target="https://www.globalcement.com/news/item/14126-boral-s-berrima-cement-plant-to-host-next-calix-carbon-capture-study" TargetMode="External"/><Relationship Id="rId198" Type="http://schemas.openxmlformats.org/officeDocument/2006/relationships/hyperlink" Target="https://www.prnewswire.com/news-releases/aalborg-portland-and-fidelis-new-energy-enter-into-letter-of-intent-for-onshore-co2-storage-301845314.html" TargetMode="External"/><Relationship Id="rId321" Type="http://schemas.openxmlformats.org/officeDocument/2006/relationships/hyperlink" Target="https://www.holcim.us/further-develop-carbon-capture-technology" TargetMode="External"/><Relationship Id="rId342" Type="http://schemas.openxmlformats.org/officeDocument/2006/relationships/hyperlink" Target="https://web.archive.org/web/20240111093731/https:/bbmg-umb.azurewebsites.net/media/1288/e_bbmg-2023-interim-report-2023-09-11.pdf" TargetMode="External"/><Relationship Id="rId202" Type="http://schemas.openxmlformats.org/officeDocument/2006/relationships/hyperlink" Target="https://www.prnewswire.com/news-releases/aalborg-portland-and-fidelis-new-energy-enter-into-letter-of-intent-for-onshore-co2-storage-301845314.html" TargetMode="External"/><Relationship Id="rId223" Type="http://schemas.openxmlformats.org/officeDocument/2006/relationships/hyperlink" Target="https://publications.jrc.ec.europa.eu/repository/handle/JRC131246" TargetMode="External"/><Relationship Id="rId244" Type="http://schemas.openxmlformats.org/officeDocument/2006/relationships/hyperlink" Target="https://www.vicat.com/news/low-carbon-trajectory-vicat-and-hynamics-unveil-hynovi-project" TargetMode="External"/><Relationship Id="rId18" Type="http://schemas.openxmlformats.org/officeDocument/2006/relationships/hyperlink" Target="http://ac2ocem.eu-projects.de/" TargetMode="External"/><Relationship Id="rId39" Type="http://schemas.openxmlformats.org/officeDocument/2006/relationships/hyperlink" Target="https://www.iea.org/data-and-statistics/data-tools/clean-energy-demonstration-projects-database?subsector=Cement%20and%20concrete" TargetMode="External"/><Relationship Id="rId265" Type="http://schemas.openxmlformats.org/officeDocument/2006/relationships/hyperlink" Target="https://recodeh2020.eu/news-and-gallery/news" TargetMode="External"/><Relationship Id="rId286" Type="http://schemas.openxmlformats.org/officeDocument/2006/relationships/hyperlink" Target="https://www.heidelbergmaterials.com/en/pr-01-09-2022" TargetMode="External"/><Relationship Id="rId50" Type="http://schemas.openxmlformats.org/officeDocument/2006/relationships/hyperlink" Target="https://www.heidelbergmaterials.com/en/pr-17-09-2021" TargetMode="External"/><Relationship Id="rId104" Type="http://schemas.openxmlformats.org/officeDocument/2006/relationships/hyperlink" Target="https://www.airliquide.com/group/press-releases-news/2022-04-01/air-liquide-and-eqiom-project-northern-france-selected-european-innovation-fund" TargetMode="External"/><Relationship Id="rId125" Type="http://schemas.openxmlformats.org/officeDocument/2006/relationships/hyperlink" Target="https://act-anica.eu/about-the-project/" TargetMode="External"/><Relationship Id="rId146" Type="http://schemas.openxmlformats.org/officeDocument/2006/relationships/hyperlink" Target="https://consencus.eu/news/consencus-international-collaboration-on-innovation-in-carbon-capture-utilisation-and-storage/" TargetMode="External"/><Relationship Id="rId167" Type="http://schemas.openxmlformats.org/officeDocument/2006/relationships/hyperlink" Target="https://www.holcim.de/de/holcim-und-cool-planet-technologies-entwickeln-eine-carbon-capture-anlage-deutschland" TargetMode="External"/><Relationship Id="rId188" Type="http://schemas.openxmlformats.org/officeDocument/2006/relationships/hyperlink" Target="https://www.globalcement.com/news/item/15135-cbr-to-install-carbon-capture-system-at-antoing-cement-plant" TargetMode="External"/><Relationship Id="rId311" Type="http://schemas.openxmlformats.org/officeDocument/2006/relationships/hyperlink" Target="https://www.holcim.com/media/media-releases/eu-innovation-fund-selection-projects" TargetMode="External"/><Relationship Id="rId332" Type="http://schemas.openxmlformats.org/officeDocument/2006/relationships/hyperlink" Target="https://web.archive.org/web/20230808151301/https:/www.cemnet.com/News/story/175173/china-united-qingzhou-co-launches-china-s-largest-ccus-project.html" TargetMode="External"/><Relationship Id="rId353" Type="http://schemas.openxmlformats.org/officeDocument/2006/relationships/hyperlink" Target="https://web.archive.org/web/20240111102844/https:/www.crcement.com/home/SocialResponsibilityReport/2023-04-28/Sustainability%20Report%202022.pdf" TargetMode="External"/><Relationship Id="rId71" Type="http://schemas.openxmlformats.org/officeDocument/2006/relationships/hyperlink" Target="https://ccs4cee.eu/wp-content/uploads/2022/07/Jan-Theulen-HeidelbergCement.pdf" TargetMode="External"/><Relationship Id="rId92" Type="http://schemas.openxmlformats.org/officeDocument/2006/relationships/hyperlink" Target="https://www.cemnet.com/News/story/166756/taiwan-cement-co-sets-co2-capture-targets.html" TargetMode="External"/><Relationship Id="rId213" Type="http://schemas.openxmlformats.org/officeDocument/2006/relationships/hyperlink" Target="https://www.iea.org/data-and-statistics/data-tools/clean-energy-demonstration-projects-database?subsector=Cement%20and%20concrete" TargetMode="External"/><Relationship Id="rId234" Type="http://schemas.openxmlformats.org/officeDocument/2006/relationships/hyperlink" Target="https://publications.jrc.ec.europa.eu/repository/handle/JRC131246" TargetMode="External"/><Relationship Id="rId2" Type="http://schemas.openxmlformats.org/officeDocument/2006/relationships/hyperlink" Target="https://www.lafarge.ca/en/project-co2ment" TargetMode="External"/><Relationship Id="rId29" Type="http://schemas.openxmlformats.org/officeDocument/2006/relationships/hyperlink" Target="https://www.heidelbergcement.com/en/pr-02-06-2021" TargetMode="External"/><Relationship Id="rId255" Type="http://schemas.openxmlformats.org/officeDocument/2006/relationships/hyperlink" Target="https://greencem.dk/" TargetMode="External"/><Relationship Id="rId276" Type="http://schemas.openxmlformats.org/officeDocument/2006/relationships/hyperlink" Target="https://www.globalcement.com/news/item/13412-taiheiyo-cement-to-participate-in-ccus-study" TargetMode="External"/><Relationship Id="rId297" Type="http://schemas.openxmlformats.org/officeDocument/2006/relationships/hyperlink" Target="https://www.globalcement.com/news/item/14410-lafarge-canada-secures-government-funding-for-exshaw-cement-plant-carbon-capture-installation" TargetMode="External"/><Relationship Id="rId40" Type="http://schemas.openxmlformats.org/officeDocument/2006/relationships/hyperlink" Target="https://netl.doe.gov/sites/default/files/publication/NETL-March-2022-Carbon-Capture-Newsletter.pdf" TargetMode="External"/><Relationship Id="rId115" Type="http://schemas.openxmlformats.org/officeDocument/2006/relationships/hyperlink" Target="https://www.cemex.com/-/cemex-awarded-a-grant-from-the-u-s-department-of-energy-to-adopt-innovative-carbon-capture-technology" TargetMode="External"/><Relationship Id="rId136" Type="http://schemas.openxmlformats.org/officeDocument/2006/relationships/hyperlink" Target="https://www.leilac.com/project-leilac-1/" TargetMode="External"/><Relationship Id="rId157" Type="http://schemas.openxmlformats.org/officeDocument/2006/relationships/hyperlink" Target="https://www.eafit.edu.co/noticias/agenciadenoticias/2018/eafit-y-argos-consiguen-nueva-patente-en-el-cultivo-de-microalgas" TargetMode="External"/><Relationship Id="rId178" Type="http://schemas.openxmlformats.org/officeDocument/2006/relationships/hyperlink" Target="https://www.globalcement.com/news/item/14126-boral-s-berrima-cement-plant-to-host-next-calix-carbon-capture-study" TargetMode="External"/><Relationship Id="rId301" Type="http://schemas.openxmlformats.org/officeDocument/2006/relationships/hyperlink" Target="https://www.heidelbergmaterials.com/en/pr-2023-07-13" TargetMode="External"/><Relationship Id="rId322" Type="http://schemas.openxmlformats.org/officeDocument/2006/relationships/hyperlink" Target="https://web.archive.org/web/20230808144048/https:/netl.doe.gov/sites/default/files/netl-file/22CM_PSC15_Salih.pdf" TargetMode="External"/><Relationship Id="rId343" Type="http://schemas.openxmlformats.org/officeDocument/2006/relationships/hyperlink" Target="https://web.archive.org/web/20240111093731/https:/bbmg-umb.azurewebsites.net/media/1288/e_bbmg-2023-interim-report-2023-09-11.pdf" TargetMode="External"/><Relationship Id="rId61" Type="http://schemas.openxmlformats.org/officeDocument/2006/relationships/hyperlink" Target="http://ac2ocem.eu-projects.de/" TargetMode="External"/><Relationship Id="rId82" Type="http://schemas.openxmlformats.org/officeDocument/2006/relationships/hyperlink" Target="https://www.holcim.com/sites/holcim/files/2022-04/08042022-holcim-climate-report-2022.pdf" TargetMode="External"/><Relationship Id="rId199" Type="http://schemas.openxmlformats.org/officeDocument/2006/relationships/hyperlink" Target="https://www.prnewswire.com/news-releases/aalborg-portland-and-fidelis-new-energy-enter-into-letter-of-intent-for-onshore-co2-storage-301845314.html" TargetMode="External"/><Relationship Id="rId203" Type="http://schemas.openxmlformats.org/officeDocument/2006/relationships/hyperlink" Target="https://www.peakcluster.co.uk/" TargetMode="External"/><Relationship Id="rId19" Type="http://schemas.openxmlformats.org/officeDocument/2006/relationships/hyperlink" Target="https://www.westkueste100.de/en/" TargetMode="External"/><Relationship Id="rId224" Type="http://schemas.openxmlformats.org/officeDocument/2006/relationships/hyperlink" Target="https://publications.jrc.ec.europa.eu/repository/handle/JRC131246" TargetMode="External"/><Relationship Id="rId245" Type="http://schemas.openxmlformats.org/officeDocument/2006/relationships/hyperlink" Target="https://www.leilac.com/project-leilac-1/" TargetMode="External"/><Relationship Id="rId266" Type="http://schemas.openxmlformats.org/officeDocument/2006/relationships/hyperlink" Target="https://publications.jrc.ec.europa.eu/repository/handle/JRC131246" TargetMode="External"/><Relationship Id="rId287" Type="http://schemas.openxmlformats.org/officeDocument/2006/relationships/hyperlink" Target="https://www.globalcement.com/news/item/15498-holcim-belgium-secures-environmental-permit-for-obourg-cement-plant-kiln-upgrade" TargetMode="External"/><Relationship Id="rId30" Type="http://schemas.openxmlformats.org/officeDocument/2006/relationships/hyperlink" Target="https://www.holcim.com/who-we-are/our-stories/advancing-co2-capture-storage-austria" TargetMode="External"/><Relationship Id="rId105" Type="http://schemas.openxmlformats.org/officeDocument/2006/relationships/hyperlink" Target="https://www.airliquide.com/group/press-releases-news/2022-04-01/air-liquide-and-eqiom-project-northern-france-selected-european-innovation-fund" TargetMode="External"/><Relationship Id="rId126" Type="http://schemas.openxmlformats.org/officeDocument/2006/relationships/hyperlink" Target="https://www.sintef.no/projectweb/cemcap/about/" TargetMode="External"/><Relationship Id="rId147" Type="http://schemas.openxmlformats.org/officeDocument/2006/relationships/hyperlink" Target="https://consencus.eu/about-us/" TargetMode="External"/><Relationship Id="rId168" Type="http://schemas.openxmlformats.org/officeDocument/2006/relationships/hyperlink" Target="https://www.holcim.de/de/holcim-und-cool-planet-technologies-entwickeln-eine-carbon-capture-anlage-deutschland" TargetMode="External"/><Relationship Id="rId312" Type="http://schemas.openxmlformats.org/officeDocument/2006/relationships/hyperlink" Target="https://web.archive.org/web/20230904095202/https:/www.titan.gr/en/newsroom/news-and-press-releases/new?item=1652" TargetMode="External"/><Relationship Id="rId333" Type="http://schemas.openxmlformats.org/officeDocument/2006/relationships/hyperlink" Target="https://web.archive.org/web/20230904095202/https:/www.titan.gr/en/newsroom/news-and-press-releases/new?item=1652" TargetMode="External"/><Relationship Id="rId354" Type="http://schemas.openxmlformats.org/officeDocument/2006/relationships/printerSettings" Target="../printerSettings/printerSettings2.bin"/><Relationship Id="rId51" Type="http://schemas.openxmlformats.org/officeDocument/2006/relationships/hyperlink" Target="https://consencus.eu/about-us/" TargetMode="External"/><Relationship Id="rId72" Type="http://schemas.openxmlformats.org/officeDocument/2006/relationships/hyperlink" Target="https://www.lafarge.ca/en/project-co2ment" TargetMode="External"/><Relationship Id="rId93" Type="http://schemas.openxmlformats.org/officeDocument/2006/relationships/hyperlink" Target="https://www.cemnet.com/News/story/166756/taiwan-cement-co-sets-co2-capture-targets.html" TargetMode="External"/><Relationship Id="rId189" Type="http://schemas.openxmlformats.org/officeDocument/2006/relationships/hyperlink" Target="https://www.heidelbergmaterials.com/en/pr-01-09-2022" TargetMode="External"/><Relationship Id="rId3" Type="http://schemas.openxmlformats.org/officeDocument/2006/relationships/hyperlink" Target="https://act-anica.eu/" TargetMode="External"/><Relationship Id="rId214" Type="http://schemas.openxmlformats.org/officeDocument/2006/relationships/hyperlink" Target="https://www.lafarge.ca/en/project-co2ment" TargetMode="External"/><Relationship Id="rId235" Type="http://schemas.openxmlformats.org/officeDocument/2006/relationships/hyperlink" Target="https://www.heidelbergmaterials.com/en/pr-01-09-2022" TargetMode="External"/><Relationship Id="rId256" Type="http://schemas.openxmlformats.org/officeDocument/2006/relationships/hyperlink" Target="https://publications.jrc.ec.europa.eu/repository/handle/JRC131246" TargetMode="External"/><Relationship Id="rId277" Type="http://schemas.openxmlformats.org/officeDocument/2006/relationships/hyperlink" Target="https://www.globalcement.com/news/item/14084-early-test-phase-of-carbon-capture-unit-at-holcim-deutschland-s-hoever-cement-plant-working-well" TargetMode="External"/><Relationship Id="rId298" Type="http://schemas.openxmlformats.org/officeDocument/2006/relationships/hyperlink" Target="https://www.heidelbergmaterials.com/en/pr-2023-07-13" TargetMode="External"/><Relationship Id="rId116" Type="http://schemas.openxmlformats.org/officeDocument/2006/relationships/hyperlink" Target="https://www.westkueste100.de/en/real-world-laboratory-westkuste100-oxyfuel100-sub-project-successfully-completed/" TargetMode="External"/><Relationship Id="rId137" Type="http://schemas.openxmlformats.org/officeDocument/2006/relationships/hyperlink" Target="https://www.leilac.com/project-leilac-1/" TargetMode="External"/><Relationship Id="rId158" Type="http://schemas.openxmlformats.org/officeDocument/2006/relationships/hyperlink" Target="https://www.eafit.edu.co/noticias/agenciadenoticias/2018/eafit-y-argos-consiguen-nueva-patente-en-el-cultivo-de-microalgas" TargetMode="External"/><Relationship Id="rId302" Type="http://schemas.openxmlformats.org/officeDocument/2006/relationships/hyperlink" Target="https://www.heidelbergmaterials.com/en/pr-2023-07-13" TargetMode="External"/><Relationship Id="rId323" Type="http://schemas.openxmlformats.org/officeDocument/2006/relationships/hyperlink" Target="https://web.archive.org/web/20230808144048/https:/netl.doe.gov/sites/default/files/netl-file/22CM_PSC15_Salih.pdf" TargetMode="External"/><Relationship Id="rId344" Type="http://schemas.openxmlformats.org/officeDocument/2006/relationships/hyperlink" Target="https://web.archive.org/web/20240111095738/https:/www.linkedin.com/posts/gcca-global-cement-concrete-association_ccus-activity-7130577784640270337-ghhd" TargetMode="External"/><Relationship Id="rId20" Type="http://schemas.openxmlformats.org/officeDocument/2006/relationships/hyperlink" Target="https://www.vicat.com/news/low-carbon-trajectory-vicat-and-hynamics-unveil-hynovi-project" TargetMode="External"/><Relationship Id="rId41" Type="http://schemas.openxmlformats.org/officeDocument/2006/relationships/hyperlink" Target="https://www.eafit.edu.co/noticias/agenciadenoticias/2018/eafit-y-argos-consiguen-nueva-patente-en-el-cultivo-de-microalgas" TargetMode="External"/><Relationship Id="rId62" Type="http://schemas.openxmlformats.org/officeDocument/2006/relationships/hyperlink" Target="https://www.leilac.com/project-leilac-1/" TargetMode="External"/><Relationship Id="rId83" Type="http://schemas.openxmlformats.org/officeDocument/2006/relationships/hyperlink" Target="https://www.lafargeholcim.es/planta-captura-y-uso-carbono-a-gran-escala-carboneras-net-zero" TargetMode="External"/><Relationship Id="rId179" Type="http://schemas.openxmlformats.org/officeDocument/2006/relationships/hyperlink" Target="https://calix.global/co2-mitigation-focus-area/boral-and-adbri-join-forces-with-calix-on-carbon-capture-project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eb.archive.org/web/20230810095311/https:/www.globalcement.com/news/item/14658-ipiac-wins-contract-to-upgrade-cimangola-plant-to-use-limestone-calcined-clay" TargetMode="External"/><Relationship Id="rId117" Type="http://schemas.openxmlformats.org/officeDocument/2006/relationships/hyperlink" Target="https://web.archive.org/web/20231121133005/https:/www.zkg.de/en/artikel/zkg_Latest_trends_in_clay_activation-3683572.html" TargetMode="External"/><Relationship Id="rId21" Type="http://schemas.openxmlformats.org/officeDocument/2006/relationships/hyperlink" Target="https://web.archive.org/web/20231002095054/https:/www.heidelbergmaterials.com/en/pr-19-05-2022" TargetMode="External"/><Relationship Id="rId42" Type="http://schemas.openxmlformats.org/officeDocument/2006/relationships/hyperlink" Target="https://web.archive.org/web/20230810073339/https:/www.lafarge.fr/lafarge-france-annonce-la-mise-en-service-de-la-premere-ligne-de-production-en-europe-entierement-dediee-argile-activee" TargetMode="External"/><Relationship Id="rId47" Type="http://schemas.openxmlformats.org/officeDocument/2006/relationships/hyperlink" Target="https://web.archive.org/web/20230810123037/https:/www.globalcement.com/news/item/13866-vicat-to-test-new-alternative-raw-materials-at-xeuilley-cement-plant" TargetMode="External"/><Relationship Id="rId63" Type="http://schemas.openxmlformats.org/officeDocument/2006/relationships/hyperlink" Target="https://web.archive.org/web/20231002095145/https:/www.worldcement.com/the-americas/17022020/argos-implements-technology-to-produce-green-cement/" TargetMode="External"/><Relationship Id="rId68" Type="http://schemas.openxmlformats.org/officeDocument/2006/relationships/hyperlink" Target="https://web.archive.org/web/20230611043708/https:/www.heidelbergmaterials.com/en/pr-2023-05-15" TargetMode="External"/><Relationship Id="rId84" Type="http://schemas.openxmlformats.org/officeDocument/2006/relationships/hyperlink" Target="https://web.archive.org/web/20231002120707/https:/www.cemnet.com/News/story/165380/hoffmann-green-cement-opens-bournezeau-plant.html" TargetMode="External"/><Relationship Id="rId89" Type="http://schemas.openxmlformats.org/officeDocument/2006/relationships/hyperlink" Target="https://web.archive.org/web/20231121133005/https:/www.zkg.de/en/artikel/zkg_Latest_trends_in_clay_activation-3683572.html" TargetMode="External"/><Relationship Id="rId112" Type="http://schemas.openxmlformats.org/officeDocument/2006/relationships/hyperlink" Target="https://web.archive.org/web/20231121133005/https:/www.zkg.de/en/artikel/zkg_Latest_trends_in_clay_activation-3683572.html" TargetMode="External"/><Relationship Id="rId133" Type="http://schemas.openxmlformats.org/officeDocument/2006/relationships/hyperlink" Target="https://web.archive.org/web/20231121153711/https:/www.constructafrica.com/news/ifc-finances-low-carbon-cement-expansion-africa" TargetMode="External"/><Relationship Id="rId138" Type="http://schemas.microsoft.com/office/2017/10/relationships/threadedComment" Target="../threadedComments/threadedComment2.xml"/><Relationship Id="rId16" Type="http://schemas.openxmlformats.org/officeDocument/2006/relationships/hyperlink" Target="https://web.archive.org/web/20231002095232/https:/www.heidelbergmaterials.com/en/pr-2023-05-15" TargetMode="External"/><Relationship Id="rId107" Type="http://schemas.openxmlformats.org/officeDocument/2006/relationships/hyperlink" Target="https://web.archive.org/web/20231121133005/https:/www.zkg.de/en/artikel/zkg_Latest_trends_in_clay_activation-3683572.html" TargetMode="External"/><Relationship Id="rId11" Type="http://schemas.openxmlformats.org/officeDocument/2006/relationships/hyperlink" Target="https://web.archive.org/web/20231002095145/https:/www.worldcement.com/the-americas/17022020/argos-implements-technology-to-produce-green-cement/" TargetMode="External"/><Relationship Id="rId32" Type="http://schemas.openxmlformats.org/officeDocument/2006/relationships/hyperlink" Target="https://web.archive.org/web/20230810095311/https:/www.globalcement.com/news/item/14658-ipiac-wins-contract-to-upgrade-cimangola-plant-to-use-limestone-calcined-clay" TargetMode="External"/><Relationship Id="rId37" Type="http://schemas.openxmlformats.org/officeDocument/2006/relationships/hyperlink" Target="https://web.archive.org/web/20230810071255/https:/www.holcim.com/media/media-releases/first-calcined-clay-cement-operation" TargetMode="External"/><Relationship Id="rId53" Type="http://schemas.openxmlformats.org/officeDocument/2006/relationships/hyperlink" Target="https://web.archive.org/web/20230810125610/https:/www.worldcement.com/special-reports/27042022/flsmidth-new-cement-partnership-to-eliminate-fossil-fuels-by-electrifying-clay-calcination/" TargetMode="External"/><Relationship Id="rId58" Type="http://schemas.openxmlformats.org/officeDocument/2006/relationships/hyperlink" Target="https://web.archive.org/web/20230604162056/https:/www.worldcement.com/special-reports/27042022/flsmidth-new-cement-partnership-to-eliminate-fossil-fuels-by-electrifying-clay-calcination/" TargetMode="External"/><Relationship Id="rId74" Type="http://schemas.openxmlformats.org/officeDocument/2006/relationships/hyperlink" Target="https://web.archive.org/web/20231002114246/https:/www.holcim.com/who-we-are/our-stories/greener-future-calcined-clay" TargetMode="External"/><Relationship Id="rId79" Type="http://schemas.openxmlformats.org/officeDocument/2006/relationships/hyperlink" Target="https://web.archive.org/web/20231002120135/https:/www.cemnet.com/News/story/165380/hoffmann-green-cement-opens-bournezeau-plant.html" TargetMode="External"/><Relationship Id="rId102" Type="http://schemas.openxmlformats.org/officeDocument/2006/relationships/hyperlink" Target="https://web.archive.org/web/20231121133005/https:/www.zkg.de/en/artikel/zkg_Latest_trends_in_clay_activation-3683572.html" TargetMode="External"/><Relationship Id="rId123" Type="http://schemas.openxmlformats.org/officeDocument/2006/relationships/hyperlink" Target="https://web.archive.org/web/20231121133005/https:/www.zkg.de/en/artikel/zkg_Latest_trends_in_clay_activation-3683572.html" TargetMode="External"/><Relationship Id="rId128" Type="http://schemas.openxmlformats.org/officeDocument/2006/relationships/hyperlink" Target="https://web.archive.org/web/20231121153012/https:/www.cemnet.com/News/story/175510/cimaf-constructing-calcined-clay-plant-in-burkina-faso.html" TargetMode="External"/><Relationship Id="rId5"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90" Type="http://schemas.openxmlformats.org/officeDocument/2006/relationships/hyperlink" Target="https://web.archive.org/web/20231121133005/https:/www.zkg.de/en/artikel/zkg_Latest_trends_in_clay_activation-3683572.html" TargetMode="External"/><Relationship Id="rId95" Type="http://schemas.openxmlformats.org/officeDocument/2006/relationships/hyperlink" Target="https://web.archive.org/web/20231121133005/https:/www.zkg.de/en/artikel/zkg_Latest_trends_in_clay_activation-3683572.html" TargetMode="External"/><Relationship Id="rId14" Type="http://schemas.openxmlformats.org/officeDocument/2006/relationships/hyperlink" Target="https://web.archive.org/web/20231002094937/https:/www.schenckprocess.com/stories/worlds-largest-calcined-clay-kiln-requires-precise-metering-and-blending" TargetMode="External"/><Relationship Id="rId22"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27" Type="http://schemas.openxmlformats.org/officeDocument/2006/relationships/hyperlink" Target="https://web.archive.org/web/20230810095311/https:/www.globalcement.com/news/item/14658-ipiac-wins-contract-to-upgrade-cimangola-plant-to-use-limestone-calcined-clay" TargetMode="External"/><Relationship Id="rId30" Type="http://schemas.openxmlformats.org/officeDocument/2006/relationships/hyperlink" Target="https://web.archive.org/web/20230810095311/https:/www.globalcement.com/news/item/14658-ipiac-wins-contract-to-upgrade-cimangola-plant-to-use-limestone-calcined-clay" TargetMode="External"/><Relationship Id="rId35" Type="http://schemas.openxmlformats.org/officeDocument/2006/relationships/hyperlink" Target="https://web.archive.org/web/20230810071255/https:/www.holcim.com/media/media-releases/first-calcined-clay-cement-operation" TargetMode="External"/><Relationship Id="rId43" Type="http://schemas.openxmlformats.org/officeDocument/2006/relationships/hyperlink" Target="https://web.archive.org/web/20231002103122/https:/www.cemnet.com/Articles/story/175305/europe-s-calcined-clay-debut.html" TargetMode="External"/><Relationship Id="rId48" Type="http://schemas.openxmlformats.org/officeDocument/2006/relationships/hyperlink" Target="https://web.archive.org/web/20230810122313/https:/www.worldcement.com/europe-cis/29062021/flsmidth-announces-europes-first-full-scale-clay-calcination-installation-with-vicat/" TargetMode="External"/><Relationship Id="rId56" Type="http://schemas.openxmlformats.org/officeDocument/2006/relationships/hyperlink" Target="https://web.archive.org/web/20230810125610/https:/www.worldcement.com/special-reports/27042022/flsmidth-new-cement-partnership-to-eliminate-fossil-fuels-by-electrifying-clay-calcination/" TargetMode="External"/><Relationship Id="rId64" Type="http://schemas.openxmlformats.org/officeDocument/2006/relationships/hyperlink" Target="https://www.schenckprocess.com/stories/worlds-largest-calcined-clay-kiln-requires-precise-metering-and-blending" TargetMode="External"/><Relationship Id="rId69" Type="http://schemas.openxmlformats.org/officeDocument/2006/relationships/hyperlink" Target="https://web.archive.org/web/20231002113601/https:/www.worldcement.com/europe-cis/16032022/lafarge-france-accelerates-low-carbon-transformation/" TargetMode="External"/><Relationship Id="rId77" Type="http://schemas.openxmlformats.org/officeDocument/2006/relationships/hyperlink" Target="https://web.archive.org/web/20231002115401/https:/www.zkg.de/en/artikel/commissioning-of-one-of-the-first-production-lines-in-europe-dedicated-to-calcined-clay-3949184.html" TargetMode="External"/><Relationship Id="rId100" Type="http://schemas.openxmlformats.org/officeDocument/2006/relationships/hyperlink" Target="https://web.archive.org/web/20231121133005/https:/www.zkg.de/en/artikel/zkg_Latest_trends_in_clay_activation-3683572.html" TargetMode="External"/><Relationship Id="rId105" Type="http://schemas.openxmlformats.org/officeDocument/2006/relationships/hyperlink" Target="https://web.archive.org/web/20231121133005/https:/www.zkg.de/en/artikel/zkg_Latest_trends_in_clay_activation-3683572.html" TargetMode="External"/><Relationship Id="rId113" Type="http://schemas.openxmlformats.org/officeDocument/2006/relationships/hyperlink" Target="https://web.archive.org/web/20231121133005/https:/www.zkg.de/en/artikel/zkg_Latest_trends_in_clay_activation-3683572.html" TargetMode="External"/><Relationship Id="rId118" Type="http://schemas.openxmlformats.org/officeDocument/2006/relationships/hyperlink" Target="https://web.archive.org/web/20231121133005/https:/www.zkg.de/en/artikel/zkg_Latest_trends_in_clay_activation-3683572.html" TargetMode="External"/><Relationship Id="rId126" Type="http://schemas.openxmlformats.org/officeDocument/2006/relationships/hyperlink" Target="https://web.archive.org/web/20231121153012/https:/www.cemnet.com/News/story/175510/cimaf-constructing-calcined-clay-plant-in-burkina-faso.html" TargetMode="External"/><Relationship Id="rId134" Type="http://schemas.openxmlformats.org/officeDocument/2006/relationships/hyperlink" Target="https://web.archive.org/web/20231121153711/https:/www.constructafrica.com/news/ifc-finances-low-carbon-cement-expansion-africa" TargetMode="External"/><Relationship Id="rId8" Type="http://schemas.openxmlformats.org/officeDocument/2006/relationships/hyperlink" Target="https://web.archive.org/web/20231002095145/https:/www.worldcement.com/the-americas/17022020/argos-implements-technology-to-produce-green-cement/" TargetMode="External"/><Relationship Id="rId51" Type="http://schemas.openxmlformats.org/officeDocument/2006/relationships/hyperlink" Target="https://web.archive.org/web/20230810122313/https:/www.worldcement.com/europe-cis/29062021/flsmidth-announces-europes-first-full-scale-clay-calcination-installation-with-vicat/" TargetMode="External"/><Relationship Id="rId72" Type="http://schemas.openxmlformats.org/officeDocument/2006/relationships/hyperlink" Target="https://web.archive.org/web/20231002113715/https:/www.zkg.de/en/artikel/commissioning-of-one-of-the-first-production-lines-in-europe-dedicated-to-calcined-clay-3949184.html" TargetMode="External"/><Relationship Id="rId80" Type="http://schemas.openxmlformats.org/officeDocument/2006/relationships/hyperlink" Target="https://web.archive.org/web/20231002120216/https:/www.globalcement.com/news/item/15335-update-on-calcined-clays-in-europe-february-2023" TargetMode="External"/><Relationship Id="rId85" Type="http://schemas.openxmlformats.org/officeDocument/2006/relationships/hyperlink" Target="https://web.archive.org/web/20231002121014/https:/www.globalcement.com/news/item/8364-hoffmann-green-cement-technologies-inaugurates-pilot-plant-at-bournezeau" TargetMode="External"/><Relationship Id="rId93" Type="http://schemas.openxmlformats.org/officeDocument/2006/relationships/hyperlink" Target="https://web.archive.org/web/20231121133005/https:/www.zkg.de/en/artikel/zkg_Latest_trends_in_clay_activation-3683572.html" TargetMode="External"/><Relationship Id="rId98" Type="http://schemas.openxmlformats.org/officeDocument/2006/relationships/hyperlink" Target="https://web.archive.org/web/20231121133005/https:/www.zkg.de/en/artikel/zkg_Latest_trends_in_clay_activation-3683572.html" TargetMode="External"/><Relationship Id="rId121" Type="http://schemas.openxmlformats.org/officeDocument/2006/relationships/hyperlink" Target="https://web.archive.org/web/20231121133005/https:/www.zkg.de/en/artikel/zkg_Latest_trends_in_clay_activation-3683572.html" TargetMode="External"/><Relationship Id="rId3"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12" Type="http://schemas.openxmlformats.org/officeDocument/2006/relationships/hyperlink" Target="https://web.archive.org/web/20231002095145/https:/www.worldcement.com/the-americas/17022020/argos-implements-technology-to-produce-green-cement/" TargetMode="External"/><Relationship Id="rId17" Type="http://schemas.openxmlformats.org/officeDocument/2006/relationships/hyperlink" Target="https://web.archive.org/web/20231002095232/https:/www.heidelbergmaterials.com/en/pr-2023-05-15" TargetMode="External"/><Relationship Id="rId25" Type="http://schemas.openxmlformats.org/officeDocument/2006/relationships/hyperlink" Target="https://web.archive.org/web/20230810095311/https:/www.globalcement.com/news/item/14658-ipiac-wins-contract-to-upgrade-cimangola-plant-to-use-limestone-calcined-clay" TargetMode="External"/><Relationship Id="rId33" Type="http://schemas.openxmlformats.org/officeDocument/2006/relationships/hyperlink" Target="https://web.archive.org/web/20230810095311/https:/www.globalcement.com/news/item/14658-ipiac-wins-contract-to-upgrade-cimangola-plant-to-use-limestone-calcined-clay" TargetMode="External"/><Relationship Id="rId38" Type="http://schemas.openxmlformats.org/officeDocument/2006/relationships/hyperlink" Target="https://web.archive.org/web/20230810071255/https:/www.holcim.com/media/media-releases/first-calcined-clay-cement-operation" TargetMode="External"/><Relationship Id="rId46" Type="http://schemas.openxmlformats.org/officeDocument/2006/relationships/hyperlink" Target="https://web.archive.org/web/20230810122313/https:/www.worldcement.com/europe-cis/29062021/flsmidth-announces-europes-first-full-scale-clay-calcination-installation-with-vicat/" TargetMode="External"/><Relationship Id="rId59" Type="http://schemas.openxmlformats.org/officeDocument/2006/relationships/hyperlink" Target="https://web.archive.org/web/20230604162056/https:/www.worldcement.com/special-reports/27042022/flsmidth-new-cement-partnership-to-eliminate-fossil-fuels-by-electrifying-clay-calcination/" TargetMode="External"/><Relationship Id="rId67" Type="http://schemas.openxmlformats.org/officeDocument/2006/relationships/hyperlink" Target="https://web.archive.org/web/20231002095232/https:/www.heidelbergmaterials.com/en/pr-2023-05-15" TargetMode="External"/><Relationship Id="rId103" Type="http://schemas.openxmlformats.org/officeDocument/2006/relationships/hyperlink" Target="https://web.archive.org/web/20231121133005/https:/www.zkg.de/en/artikel/zkg_Latest_trends_in_clay_activation-3683572.html" TargetMode="External"/><Relationship Id="rId108" Type="http://schemas.openxmlformats.org/officeDocument/2006/relationships/hyperlink" Target="https://web.archive.org/web/20231121133005/https:/www.zkg.de/en/artikel/zkg_Latest_trends_in_clay_activation-3683572.html" TargetMode="External"/><Relationship Id="rId116" Type="http://schemas.openxmlformats.org/officeDocument/2006/relationships/hyperlink" Target="https://web.archive.org/web/20231121133005/https:/www.zkg.de/en/artikel/zkg_Latest_trends_in_clay_activation-3683572.html" TargetMode="External"/><Relationship Id="rId124" Type="http://schemas.openxmlformats.org/officeDocument/2006/relationships/hyperlink" Target="https://web.archive.org/web/20231121133005/https:/www.zkg.de/en/artikel/zkg_Latest_trends_in_clay_activation-3683572.html" TargetMode="External"/><Relationship Id="rId129" Type="http://schemas.openxmlformats.org/officeDocument/2006/relationships/hyperlink" Target="https://web.archive.org/web/20231121153012/https:/www.cemnet.com/News/story/175510/cimaf-constructing-calcined-clay-plant-in-burkina-faso.html" TargetMode="External"/><Relationship Id="rId137" Type="http://schemas.openxmlformats.org/officeDocument/2006/relationships/comments" Target="../comments2.xml"/><Relationship Id="rId20" Type="http://schemas.openxmlformats.org/officeDocument/2006/relationships/hyperlink" Target="https://web.archive.org/web/20231002095232/https:/www.heidelbergmaterials.com/en/pr-2023-05-15" TargetMode="External"/><Relationship Id="rId41" Type="http://schemas.openxmlformats.org/officeDocument/2006/relationships/hyperlink" Target="https://web.archive.org/web/20230810071255/https:/www.holcim.com/media/media-releases/first-calcined-clay-cement-operation" TargetMode="External"/><Relationship Id="rId54" Type="http://schemas.openxmlformats.org/officeDocument/2006/relationships/hyperlink" Target="https://web.archive.org/web/20230810125610/https:/www.worldcement.com/special-reports/27042022/flsmidth-new-cement-partnership-to-eliminate-fossil-fuels-by-electrifying-clay-calcination/" TargetMode="External"/><Relationship Id="rId62"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70" Type="http://schemas.openxmlformats.org/officeDocument/2006/relationships/hyperlink" Target="https://web.archive.org/web/20231002113601/https:/www.worldcement.com/europe-cis/16032022/lafarge-france-accelerates-low-carbon-transformation/" TargetMode="External"/><Relationship Id="rId75" Type="http://schemas.openxmlformats.org/officeDocument/2006/relationships/hyperlink" Target="https://web.archive.org/web/20231002114246/https:/www.holcim.com/who-we-are/our-stories/greener-future-calcined-clay" TargetMode="External"/><Relationship Id="rId83" Type="http://schemas.openxmlformats.org/officeDocument/2006/relationships/hyperlink" Target="https://web.archive.org/web/20231002120707/https:/www.cemnet.com/News/story/165380/hoffmann-green-cement-opens-bournezeau-plant.html" TargetMode="External"/><Relationship Id="rId88" Type="http://schemas.openxmlformats.org/officeDocument/2006/relationships/hyperlink" Target="https://web.archive.org/web/20231121133005/https:/www.zkg.de/en/artikel/zkg_Latest_trends_in_clay_activation-3683572.html" TargetMode="External"/><Relationship Id="rId91" Type="http://schemas.openxmlformats.org/officeDocument/2006/relationships/hyperlink" Target="https://web.archive.org/web/20231121133005/https:/www.zkg.de/en/artikel/zkg_Latest_trends_in_clay_activation-3683572.html" TargetMode="External"/><Relationship Id="rId96" Type="http://schemas.openxmlformats.org/officeDocument/2006/relationships/hyperlink" Target="https://web.archive.org/web/20231121133005/https:/www.zkg.de/en/artikel/zkg_Latest_trends_in_clay_activation-3683572.html" TargetMode="External"/><Relationship Id="rId111" Type="http://schemas.openxmlformats.org/officeDocument/2006/relationships/hyperlink" Target="https://web.archive.org/web/20231121133005/https:/www.zkg.de/en/artikel/zkg_Latest_trends_in_clay_activation-3683572.html" TargetMode="External"/><Relationship Id="rId132" Type="http://schemas.openxmlformats.org/officeDocument/2006/relationships/hyperlink" Target="https://web.archive.org/web/20231121153012/https:/www.cemnet.com/News/story/175510/cimaf-constructing-calcined-clay-plant-in-burkina-faso.html" TargetMode="External"/><Relationship Id="rId1"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6" Type="http://schemas.openxmlformats.org/officeDocument/2006/relationships/hyperlink" Target="https://web.archive.org/web/20231002095113/https:/www.globalcement.com/news/item/13953-cbi-ghana-clay-calcination-project-backed-by-danish-and-norwegian-investment-funds" TargetMode="External"/><Relationship Id="rId15" Type="http://schemas.openxmlformats.org/officeDocument/2006/relationships/hyperlink" Target="https://web.archive.org/web/20231002095232/https:/www.heidelbergmaterials.com/en/pr-2023-05-15" TargetMode="External"/><Relationship Id="rId23" Type="http://schemas.openxmlformats.org/officeDocument/2006/relationships/hyperlink" Target="https://web.archive.org/web/20230810090251/https:/www.norfund.no/investment-in-cement-manufacturing-to-create-jobs-and-reduce-carbon-emissions/" TargetMode="External"/><Relationship Id="rId28" Type="http://schemas.openxmlformats.org/officeDocument/2006/relationships/hyperlink" Target="https://web.archive.org/web/20230810095311/https:/www.globalcement.com/news/item/14658-ipiac-wins-contract-to-upgrade-cimangola-plant-to-use-limestone-calcined-clay" TargetMode="External"/><Relationship Id="rId36" Type="http://schemas.openxmlformats.org/officeDocument/2006/relationships/hyperlink" Target="https://web.archive.org/web/20230810071255/https:/www.holcim.com/media/media-releases/first-calcined-clay-cement-operation" TargetMode="External"/><Relationship Id="rId49" Type="http://schemas.openxmlformats.org/officeDocument/2006/relationships/hyperlink" Target="https://web.archive.org/web/20230810122313/https:/www.worldcement.com/europe-cis/29062021/flsmidth-announces-europes-first-full-scale-clay-calcination-installation-with-vicat/" TargetMode="External"/><Relationship Id="rId57" Type="http://schemas.openxmlformats.org/officeDocument/2006/relationships/hyperlink" Target="https://web.archive.org/web/20230810130104/https:/www.eudp.dk/en/node/16486" TargetMode="External"/><Relationship Id="rId106" Type="http://schemas.openxmlformats.org/officeDocument/2006/relationships/hyperlink" Target="https://web.archive.org/web/20231121133005/https:/www.zkg.de/en/artikel/zkg_Latest_trends_in_clay_activation-3683572.html" TargetMode="External"/><Relationship Id="rId114" Type="http://schemas.openxmlformats.org/officeDocument/2006/relationships/hyperlink" Target="https://web.archive.org/web/20231121133005/https:/www.zkg.de/en/artikel/zkg_Latest_trends_in_clay_activation-3683572.html" TargetMode="External"/><Relationship Id="rId119" Type="http://schemas.openxmlformats.org/officeDocument/2006/relationships/hyperlink" Target="https://web.archive.org/web/20231121133005/https:/www.zkg.de/en/artikel/zkg_Latest_trends_in_clay_activation-3683572.html" TargetMode="External"/><Relationship Id="rId127" Type="http://schemas.openxmlformats.org/officeDocument/2006/relationships/hyperlink" Target="https://web.archive.org/web/20231121153012/https:/www.cemnet.com/News/story/175510/cimaf-constructing-calcined-clay-plant-in-burkina-faso.html" TargetMode="External"/><Relationship Id="rId10" Type="http://schemas.openxmlformats.org/officeDocument/2006/relationships/hyperlink" Target="https://web.archive.org/web/20231002094937/https:/www.schenckprocess.com/stories/worlds-largest-calcined-clay-kiln-requires-precise-metering-and-blending" TargetMode="External"/><Relationship Id="rId31" Type="http://schemas.openxmlformats.org/officeDocument/2006/relationships/hyperlink" Target="https://web.archive.org/web/20230810095311/https:/www.globalcement.com/news/item/14658-ipiac-wins-contract-to-upgrade-cimangola-plant-to-use-limestone-calcined-clay" TargetMode="External"/><Relationship Id="rId44" Type="http://schemas.openxmlformats.org/officeDocument/2006/relationships/hyperlink" Target="https://web.archive.org/web/20230810122313/https:/www.worldcement.com/europe-cis/29062021/flsmidth-announces-europes-first-full-scale-clay-calcination-installation-with-vicat/" TargetMode="External"/><Relationship Id="rId52" Type="http://schemas.openxmlformats.org/officeDocument/2006/relationships/hyperlink" Target="https://web.archive.org/web/20230810123414/https:/www.worldcement.com/europe-cis/29062021/flsmidth-announces-europes-first-full-scale-clay-calcination-installation-with-vicat/" TargetMode="External"/><Relationship Id="rId60" Type="http://schemas.openxmlformats.org/officeDocument/2006/relationships/hyperlink" Target="https://web.archive.org/web/20231002100520/https:/www.flsmidth.com/en-gb/company/news/company-announcements/2022/new-cement-partnership-to-eliminate-fossil-fuels-by-electrifying-clay-calcinati" TargetMode="External"/><Relationship Id="rId65" Type="http://schemas.openxmlformats.org/officeDocument/2006/relationships/hyperlink" Target="https://web.archive.org/web/20231002102719/https:/www.globalcement.com/news/item/15735-heidelberg-materials-to-invest-euro65m-in-bussac-foret-cement-plant-calcined-clay-upgrade" TargetMode="External"/><Relationship Id="rId73" Type="http://schemas.openxmlformats.org/officeDocument/2006/relationships/hyperlink" Target="https://web.archive.org/web/20231002114222/https:/www.zkg.de/en/artikel/commissioning-of-one-of-the-first-production-lines-in-europe-dedicated-to-calcined-clay-3949184.html" TargetMode="External"/><Relationship Id="rId78" Type="http://schemas.openxmlformats.org/officeDocument/2006/relationships/hyperlink" Target="https://web.archive.org/web/20231002120135/https:/www.cemnet.com/News/story/165380/hoffmann-green-cement-opens-bournezeau-plant.html" TargetMode="External"/><Relationship Id="rId81" Type="http://schemas.openxmlformats.org/officeDocument/2006/relationships/hyperlink" Target="https://web.archive.org/web/20231002120216/https:/www.globalcement.com/news/item/15335-update-on-calcined-clays-in-europe-february-2023" TargetMode="External"/><Relationship Id="rId86" Type="http://schemas.openxmlformats.org/officeDocument/2006/relationships/hyperlink" Target="https://web.archive.org/web/20231002121014/https:/www.globalcement.com/news/item/8364-hoffmann-green-cement-technologies-inaugurates-pilot-plant-at-bournezeau" TargetMode="External"/><Relationship Id="rId94" Type="http://schemas.openxmlformats.org/officeDocument/2006/relationships/hyperlink" Target="https://web.archive.org/web/20231121133005/https:/www.zkg.de/en/artikel/zkg_Latest_trends_in_clay_activation-3683572.html" TargetMode="External"/><Relationship Id="rId99" Type="http://schemas.openxmlformats.org/officeDocument/2006/relationships/hyperlink" Target="https://web.archive.org/web/20231121133005/https:/www.zkg.de/en/artikel/zkg_Latest_trends_in_clay_activation-3683572.html" TargetMode="External"/><Relationship Id="rId101" Type="http://schemas.openxmlformats.org/officeDocument/2006/relationships/hyperlink" Target="https://web.archive.org/web/20231121133005/https:/www.zkg.de/en/artikel/zkg_Latest_trends_in_clay_activation-3683572.html" TargetMode="External"/><Relationship Id="rId122" Type="http://schemas.openxmlformats.org/officeDocument/2006/relationships/hyperlink" Target="https://web.archive.org/web/20231121133005/https:/www.zkg.de/en/artikel/zkg_Latest_trends_in_clay_activation-3683572.html" TargetMode="External"/><Relationship Id="rId130" Type="http://schemas.openxmlformats.org/officeDocument/2006/relationships/hyperlink" Target="https://web.archive.org/web/20231121153012/https:/www.cemnet.com/News/story/175510/cimaf-constructing-calcined-clay-plant-in-burkina-faso.html" TargetMode="External"/><Relationship Id="rId135" Type="http://schemas.openxmlformats.org/officeDocument/2006/relationships/printerSettings" Target="../printerSettings/printerSettings3.bin"/><Relationship Id="rId4"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9" Type="http://schemas.openxmlformats.org/officeDocument/2006/relationships/hyperlink" Target="https://web.archive.org/web/20231002094937/https:/www.schenckprocess.com/stories/worlds-largest-calcined-clay-kiln-requires-precise-metering-and-blending" TargetMode="External"/><Relationship Id="rId13" Type="http://schemas.openxmlformats.org/officeDocument/2006/relationships/hyperlink" Target="https://web.archive.org/web/20231002095145/https:/www.worldcement.com/the-americas/17022020/argos-implements-technology-to-produce-green-cement/" TargetMode="External"/><Relationship Id="rId18" Type="http://schemas.openxmlformats.org/officeDocument/2006/relationships/hyperlink" Target="https://web.archive.org/web/20231002095232/https:/www.heidelbergmaterials.com/en/pr-2023-05-15" TargetMode="External"/><Relationship Id="rId39" Type="http://schemas.openxmlformats.org/officeDocument/2006/relationships/hyperlink" Target="https://web.archive.org/web/20230810073339/https:/www.lafarge.fr/lafarge-france-annonce-la-mise-en-service-de-la-premere-ligne-de-production-en-europe-entierement-dediee-argile-activee" TargetMode="External"/><Relationship Id="rId109" Type="http://schemas.openxmlformats.org/officeDocument/2006/relationships/hyperlink" Target="https://web.archive.org/web/20231121133005/https:/www.zkg.de/en/artikel/zkg_Latest_trends_in_clay_activation-3683572.html" TargetMode="External"/><Relationship Id="rId34" Type="http://schemas.openxmlformats.org/officeDocument/2006/relationships/hyperlink" Target="https://web.archive.org/web/20230810071255/https:/www.holcim.com/media/media-releases/first-calcined-clay-cement-operation" TargetMode="External"/><Relationship Id="rId50" Type="http://schemas.openxmlformats.org/officeDocument/2006/relationships/hyperlink" Target="https://web.archive.org/web/20230810122313/https:/www.worldcement.com/europe-cis/29062021/flsmidth-announces-europes-first-full-scale-clay-calcination-installation-with-vicat/" TargetMode="External"/><Relationship Id="rId55" Type="http://schemas.openxmlformats.org/officeDocument/2006/relationships/hyperlink" Target="https://web.archive.org/web/20230810125610/https:/www.worldcement.com/special-reports/27042022/flsmidth-new-cement-partnership-to-eliminate-fossil-fuels-by-electrifying-clay-calcination/" TargetMode="External"/><Relationship Id="rId76" Type="http://schemas.openxmlformats.org/officeDocument/2006/relationships/hyperlink" Target="https://web.archive.org/web/20231002114642/https:/www.zkg.de/en/artikel/commissioning-of-one-of-the-first-production-lines-in-europe-dedicated-to-calcined-clay-3949184.html" TargetMode="External"/><Relationship Id="rId97" Type="http://schemas.openxmlformats.org/officeDocument/2006/relationships/hyperlink" Target="https://web.archive.org/web/20231121133005/https:/www.zkg.de/en/artikel/zkg_Latest_trends_in_clay_activation-3683572.html" TargetMode="External"/><Relationship Id="rId104" Type="http://schemas.openxmlformats.org/officeDocument/2006/relationships/hyperlink" Target="https://web.archive.org/web/20231121133005/https:/www.zkg.de/en/artikel/zkg_Latest_trends_in_clay_activation-3683572.html" TargetMode="External"/><Relationship Id="rId120" Type="http://schemas.openxmlformats.org/officeDocument/2006/relationships/hyperlink" Target="https://web.archive.org/web/20231121133005/https:/www.zkg.de/en/artikel/zkg_Latest_trends_in_clay_activation-3683572.html" TargetMode="External"/><Relationship Id="rId125" Type="http://schemas.openxmlformats.org/officeDocument/2006/relationships/hyperlink" Target="https://web.archive.org/web/20231121153012/https:/www.cemnet.com/News/story/175510/cimaf-constructing-calcined-clay-plant-in-burkina-faso.html" TargetMode="External"/><Relationship Id="rId7" Type="http://schemas.openxmlformats.org/officeDocument/2006/relationships/hyperlink" Target="https://web.archive.org/web/20231002095135/https:/cementproducts.com/2020/02/18/argos-begins-green-cement-production-at-rioclaro-plant/" TargetMode="External"/><Relationship Id="rId71" Type="http://schemas.openxmlformats.org/officeDocument/2006/relationships/hyperlink" Target="https://web.archive.org/web/20231002113715/https:/www.zkg.de/en/artikel/commissioning-of-one-of-the-first-production-lines-in-europe-dedicated-to-calcined-clay-3949184.html" TargetMode="External"/><Relationship Id="rId92" Type="http://schemas.openxmlformats.org/officeDocument/2006/relationships/hyperlink" Target="https://web.archive.org/web/20231121133005/https:/www.zkg.de/en/artikel/zkg_Latest_trends_in_clay_activation-3683572.html" TargetMode="External"/><Relationship Id="rId2" Type="http://schemas.openxmlformats.org/officeDocument/2006/relationships/hyperlink" Target="https://web.archive.org/web/20231002094823/https:/cbighana.com/cbi-ghana-building-worlds-largest-calcined-clay-cement-plant-in-ghana/?trk=organization_guest_main-feed-card_feed-article-content" TargetMode="External"/><Relationship Id="rId29" Type="http://schemas.openxmlformats.org/officeDocument/2006/relationships/hyperlink" Target="https://web.archive.org/web/20230810095311/https:/www.globalcement.com/news/item/14658-ipiac-wins-contract-to-upgrade-cimangola-plant-to-use-limestone-calcined-clay" TargetMode="External"/><Relationship Id="rId24" Type="http://schemas.openxmlformats.org/officeDocument/2006/relationships/hyperlink" Target="https://web.archive.org/web/20230810095311/https:/www.globalcement.com/news/item/14658-ipiac-wins-contract-to-upgrade-cimangola-plant-to-use-limestone-calcined-clay" TargetMode="External"/><Relationship Id="rId40" Type="http://schemas.openxmlformats.org/officeDocument/2006/relationships/hyperlink" Target="https://web.archive.org/web/20230810073339/https:/www.lafarge.fr/lafarge-france-annonce-la-mise-en-service-de-la-premere-ligne-de-production-en-europe-entierement-dediee-argile-activee" TargetMode="External"/><Relationship Id="rId45" Type="http://schemas.openxmlformats.org/officeDocument/2006/relationships/hyperlink" Target="https://web.archive.org/web/20230810122313/https:/www.worldcement.com/europe-cis/29062021/flsmidth-announces-europes-first-full-scale-clay-calcination-installation-with-vicat/" TargetMode="External"/><Relationship Id="rId66" Type="http://schemas.openxmlformats.org/officeDocument/2006/relationships/hyperlink" Target="https://web.archive.org/web/20231002102719/https:/www.globalcement.com/news/item/15735-heidelberg-materials-to-invest-euro65m-in-bussac-foret-cement-plant-calcined-clay-upgrade" TargetMode="External"/><Relationship Id="rId87" Type="http://schemas.openxmlformats.org/officeDocument/2006/relationships/hyperlink" Target="https://web.archive.org/web/20231002121105/https:/www.globalcement.com/news/item/15335-update-on-calcined-clays-in-europe-february-2023" TargetMode="External"/><Relationship Id="rId110" Type="http://schemas.openxmlformats.org/officeDocument/2006/relationships/hyperlink" Target="https://web.archive.org/web/20231121133005/https:/www.zkg.de/en/artikel/zkg_Latest_trends_in_clay_activation-3683572.html" TargetMode="External"/><Relationship Id="rId115" Type="http://schemas.openxmlformats.org/officeDocument/2006/relationships/hyperlink" Target="https://web.archive.org/web/20231121133005/https:/www.zkg.de/en/artikel/zkg_Latest_trends_in_clay_activation-3683572.html" TargetMode="External"/><Relationship Id="rId131" Type="http://schemas.openxmlformats.org/officeDocument/2006/relationships/hyperlink" Target="https://web.archive.org/web/20231121153012/https:/www.cemnet.com/News/story/175510/cimaf-constructing-calcined-clay-plant-in-burkina-faso.html" TargetMode="External"/><Relationship Id="rId136" Type="http://schemas.openxmlformats.org/officeDocument/2006/relationships/vmlDrawing" Target="../drawings/vmlDrawing2.vml"/><Relationship Id="rId61" Type="http://schemas.openxmlformats.org/officeDocument/2006/relationships/hyperlink" Target="https://web.archive.org/web/20231002100520/https:/www.flsmidth.com/en-gb/company/news/company-announcements/2022/new-cement-partnership-to-eliminate-fossil-fuels-by-electrifying-clay-calcinati" TargetMode="External"/><Relationship Id="rId82" Type="http://schemas.openxmlformats.org/officeDocument/2006/relationships/hyperlink" Target="https://web.archive.org/web/20231002120450/https:/www.cemnet.com/News/story/165380/hoffmann-green-cement-opens-bournezeau-plant.html" TargetMode="External"/><Relationship Id="rId19" Type="http://schemas.openxmlformats.org/officeDocument/2006/relationships/hyperlink" Target="https://web.archive.org/web/20231002095232/https:/www.heidelbergmaterials.com/en/pr-2023-05-15"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heidelbergmaterials.com/en/pr-18-11-2020" TargetMode="External"/><Relationship Id="rId2" Type="http://schemas.openxmlformats.org/officeDocument/2006/relationships/hyperlink" Target="https://gccassociation.org/cement-and-concrete-innovation/carbon-capture-and-utilisation/oxyfuel/" TargetMode="External"/><Relationship Id="rId1" Type="http://schemas.openxmlformats.org/officeDocument/2006/relationships/hyperlink" Target="https://gccassociation.org/cement-and-concrete-innovation/carbon-capture-and-utilisation/amine-based-post-combustion-capture/" TargetMode="External"/><Relationship Id="rId6" Type="http://schemas.openxmlformats.org/officeDocument/2006/relationships/printerSettings" Target="../printerSettings/printerSettings4.bin"/><Relationship Id="rId5" Type="http://schemas.openxmlformats.org/officeDocument/2006/relationships/hyperlink" Target="https://gccassociation.org/cement-and-concrete-innovation/carbon-capture-and-utilisation/direct-separation-indirect-calcination/" TargetMode="External"/><Relationship Id="rId4" Type="http://schemas.openxmlformats.org/officeDocument/2006/relationships/hyperlink" Target="https://gccassociation.org/cement-and-concrete-innovation/carbon-capture-and-utilisation/calcium-loop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1DD4D-4944-4DB8-AB5D-285E30DDF644}">
  <dimension ref="A1:Z10"/>
  <sheetViews>
    <sheetView tabSelected="1" workbookViewId="0">
      <selection activeCell="E3" sqref="E3"/>
    </sheetView>
  </sheetViews>
  <sheetFormatPr defaultColWidth="9.109375" defaultRowHeight="14.4"/>
  <cols>
    <col min="1" max="1" width="7.44140625" style="25" customWidth="1"/>
    <col min="2" max="2" width="5.6640625" style="25" customWidth="1"/>
    <col min="3" max="3" width="22.6640625" style="25" customWidth="1"/>
    <col min="4" max="4" width="27.109375" style="25" customWidth="1"/>
    <col min="5" max="5" width="86.6640625" style="25" customWidth="1"/>
    <col min="6" max="6" width="14.44140625" style="25"/>
    <col min="7" max="16384" width="9.109375" style="25"/>
  </cols>
  <sheetData>
    <row r="1" spans="1:26" s="23" customFormat="1" ht="20.25" customHeight="1">
      <c r="A1" s="21"/>
      <c r="B1" s="22" t="s">
        <v>281</v>
      </c>
      <c r="C1" s="21"/>
      <c r="D1" s="21"/>
      <c r="E1" s="21"/>
      <c r="F1" s="21"/>
      <c r="G1" s="21"/>
      <c r="H1" s="21"/>
      <c r="I1" s="21"/>
      <c r="J1" s="21"/>
      <c r="K1" s="21"/>
      <c r="L1" s="21"/>
      <c r="M1" s="21"/>
      <c r="N1" s="21"/>
      <c r="O1" s="21"/>
      <c r="P1" s="21"/>
      <c r="Q1" s="21"/>
      <c r="R1" s="21"/>
      <c r="S1" s="21"/>
      <c r="T1" s="21"/>
      <c r="U1" s="21"/>
      <c r="V1" s="21"/>
      <c r="W1" s="21"/>
      <c r="X1" s="21"/>
      <c r="Y1" s="21"/>
      <c r="Z1" s="21"/>
    </row>
    <row r="2" spans="1:26" s="23" customFormat="1" ht="20.25" customHeight="1">
      <c r="A2" s="21"/>
      <c r="B2" s="24" t="s">
        <v>282</v>
      </c>
      <c r="C2" s="21"/>
      <c r="D2" s="21"/>
      <c r="E2" s="21"/>
      <c r="F2" s="21"/>
      <c r="G2" s="21"/>
      <c r="H2" s="21"/>
      <c r="I2" s="21"/>
      <c r="J2" s="21"/>
      <c r="K2" s="21"/>
      <c r="L2" s="21"/>
      <c r="M2" s="21"/>
      <c r="N2" s="21"/>
      <c r="O2" s="21"/>
      <c r="P2" s="21"/>
      <c r="Q2" s="21"/>
      <c r="R2" s="21"/>
      <c r="S2" s="21"/>
      <c r="T2" s="21"/>
      <c r="U2" s="21"/>
      <c r="V2" s="21"/>
      <c r="W2" s="21"/>
      <c r="X2" s="21"/>
      <c r="Y2" s="21"/>
      <c r="Z2" s="21"/>
    </row>
    <row r="3" spans="1:26">
      <c r="B3" s="26" t="s">
        <v>325</v>
      </c>
      <c r="C3" s="27"/>
      <c r="D3" s="63">
        <v>45302</v>
      </c>
    </row>
    <row r="6" spans="1:26">
      <c r="C6" s="29" t="s">
        <v>300</v>
      </c>
      <c r="D6" s="29" t="s">
        <v>278</v>
      </c>
      <c r="E6" s="29" t="s">
        <v>277</v>
      </c>
    </row>
    <row r="7" spans="1:26">
      <c r="C7" s="30">
        <v>0</v>
      </c>
      <c r="D7" s="30" t="s">
        <v>275</v>
      </c>
      <c r="E7" s="64" t="s">
        <v>276</v>
      </c>
    </row>
    <row r="8" spans="1:26">
      <c r="C8" s="30">
        <v>1</v>
      </c>
      <c r="D8" s="28" t="s">
        <v>333</v>
      </c>
      <c r="E8" s="30" t="s">
        <v>299</v>
      </c>
    </row>
    <row r="9" spans="1:26">
      <c r="C9" s="30">
        <v>1</v>
      </c>
      <c r="D9" s="28" t="s">
        <v>609</v>
      </c>
      <c r="E9" s="30" t="s">
        <v>334</v>
      </c>
    </row>
    <row r="10" spans="1:26">
      <c r="C10" s="30">
        <v>3</v>
      </c>
      <c r="D10" s="28" t="s">
        <v>279</v>
      </c>
      <c r="E10" s="30" t="s">
        <v>280</v>
      </c>
    </row>
  </sheetData>
  <hyperlinks>
    <hyperlink ref="D8" location="'1. CC Projects (A) '!A1" display="Carbon capture Projects" xr:uid="{5ACCA143-C13D-4C81-8DD0-A3F2DBB1B641}"/>
    <hyperlink ref="D10" location="'3. Glossary'!A1" display="Glossary" xr:uid="{D0FF7925-5265-46A2-8A3D-B7790B07F8C8}"/>
    <hyperlink ref="D9" location="'2. Clay Calcination Kilns (B)'!A1" display="Clay Calcination Kilns" xr:uid="{CEC13A57-348A-4661-B913-6E1A1F6A03AA}"/>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1F131-C814-4821-9493-9A4296215887}">
  <sheetPr>
    <tabColor theme="3" tint="-0.249977111117893"/>
  </sheetPr>
  <dimension ref="A1:AC58"/>
  <sheetViews>
    <sheetView zoomScaleNormal="100" zoomScaleSheetLayoutView="72" workbookViewId="0">
      <pane xSplit="2" ySplit="2" topLeftCell="C3" activePane="bottomRight" state="frozen"/>
      <selection activeCell="E44" sqref="E44"/>
      <selection pane="topRight" activeCell="E44" sqref="E44"/>
      <selection pane="bottomLeft" activeCell="E44" sqref="E44"/>
      <selection pane="bottomRight" activeCell="A3" sqref="A3"/>
    </sheetView>
  </sheetViews>
  <sheetFormatPr defaultColWidth="8.6640625" defaultRowHeight="13.2" outlineLevelCol="1"/>
  <cols>
    <col min="1" max="1" width="11.6640625" style="33" customWidth="1"/>
    <col min="2" max="3" width="20" style="33" customWidth="1"/>
    <col min="4" max="4" width="15.88671875" style="33" customWidth="1"/>
    <col min="5" max="5" width="16.109375" style="33" customWidth="1"/>
    <col min="6" max="6" width="15" style="33" customWidth="1"/>
    <col min="7" max="7" width="10.33203125" style="33" customWidth="1"/>
    <col min="8" max="8" width="18.33203125" style="33" customWidth="1"/>
    <col min="9" max="11" width="10.6640625" style="38" customWidth="1" outlineLevel="1"/>
    <col min="12" max="12" width="10.6640625" style="74" customWidth="1" outlineLevel="1"/>
    <col min="13" max="13" width="14.6640625" style="38" customWidth="1" outlineLevel="1"/>
    <col min="14" max="14" width="15.33203125" style="33" customWidth="1"/>
    <col min="15" max="15" width="16.109375" style="33" bestFit="1" customWidth="1"/>
    <col min="16" max="16" width="13.109375" style="32" customWidth="1"/>
    <col min="17" max="17" width="15.44140625" style="33" customWidth="1"/>
    <col min="18" max="18" width="12.88671875" style="35" customWidth="1"/>
    <col min="19" max="19" width="20.5546875" style="33" customWidth="1"/>
    <col min="20" max="22" width="13.6640625" style="33" customWidth="1"/>
    <col min="23" max="24" width="13.109375" style="32" customWidth="1"/>
    <col min="25" max="25" width="13.109375" style="33" customWidth="1"/>
    <col min="26" max="26" width="16" style="33" bestFit="1" customWidth="1"/>
    <col min="27" max="27" width="32" style="36" customWidth="1"/>
    <col min="28" max="28" width="13.109375" style="33" customWidth="1"/>
    <col min="29" max="29" width="26.6640625" style="39" customWidth="1"/>
    <col min="30" max="16384" width="8.6640625" style="33"/>
  </cols>
  <sheetData>
    <row r="1" spans="1:29" customFormat="1" ht="14.4">
      <c r="A1" s="14" t="s">
        <v>85</v>
      </c>
      <c r="B1" s="2"/>
      <c r="C1" s="2"/>
      <c r="D1" s="2"/>
      <c r="E1" s="2"/>
      <c r="F1" s="2"/>
      <c r="G1" s="2"/>
      <c r="H1" s="2"/>
      <c r="I1" s="2"/>
      <c r="J1" s="2"/>
      <c r="K1" s="2"/>
      <c r="L1" s="71"/>
      <c r="M1" s="2"/>
      <c r="N1" s="2"/>
      <c r="O1" s="2"/>
      <c r="P1" s="2"/>
      <c r="Q1" s="2"/>
      <c r="R1" s="2"/>
      <c r="S1" s="2"/>
      <c r="T1" s="2"/>
      <c r="U1" s="2"/>
      <c r="V1" s="2"/>
      <c r="W1" s="2"/>
      <c r="X1" s="2"/>
      <c r="Y1" s="2"/>
      <c r="Z1" s="2"/>
      <c r="AA1" s="2"/>
      <c r="AB1" s="2"/>
      <c r="AC1" s="3"/>
    </row>
    <row r="2" spans="1:29" s="4" customFormat="1" ht="57.6">
      <c r="A2" s="60" t="s">
        <v>246</v>
      </c>
      <c r="B2" s="60" t="s">
        <v>64</v>
      </c>
      <c r="C2" s="40" t="s">
        <v>153</v>
      </c>
      <c r="D2" s="60" t="s">
        <v>240</v>
      </c>
      <c r="E2" s="60" t="s">
        <v>160</v>
      </c>
      <c r="F2" s="40" t="s">
        <v>208</v>
      </c>
      <c r="G2" s="60" t="s">
        <v>90</v>
      </c>
      <c r="H2" s="60" t="s">
        <v>91</v>
      </c>
      <c r="I2" s="61" t="s">
        <v>132</v>
      </c>
      <c r="J2" s="61" t="s">
        <v>133</v>
      </c>
      <c r="K2" s="41" t="s">
        <v>134</v>
      </c>
      <c r="L2" s="57" t="s">
        <v>223</v>
      </c>
      <c r="M2" s="60" t="s">
        <v>434</v>
      </c>
      <c r="N2" s="60" t="s">
        <v>119</v>
      </c>
      <c r="O2" s="62" t="s">
        <v>164</v>
      </c>
      <c r="P2" s="58" t="s">
        <v>192</v>
      </c>
      <c r="Q2" s="60" t="s">
        <v>131</v>
      </c>
      <c r="R2" s="58" t="s">
        <v>215</v>
      </c>
      <c r="S2" s="60" t="s">
        <v>326</v>
      </c>
      <c r="T2" s="40" t="s">
        <v>216</v>
      </c>
      <c r="U2" s="62" t="s">
        <v>331</v>
      </c>
      <c r="V2" s="70" t="s">
        <v>332</v>
      </c>
      <c r="W2" s="62" t="s">
        <v>381</v>
      </c>
      <c r="X2" s="70" t="s">
        <v>382</v>
      </c>
      <c r="Y2" s="40" t="s">
        <v>128</v>
      </c>
      <c r="Z2" s="40" t="s">
        <v>156</v>
      </c>
      <c r="AA2" s="58" t="s">
        <v>235</v>
      </c>
      <c r="AB2" s="40" t="s">
        <v>427</v>
      </c>
      <c r="AC2" s="1"/>
    </row>
    <row r="3" spans="1:29" s="25" customFormat="1" ht="28.5" customHeight="1">
      <c r="A3" s="42" t="s">
        <v>336</v>
      </c>
      <c r="B3" s="67" t="s">
        <v>89</v>
      </c>
      <c r="C3" s="43" t="s">
        <v>572</v>
      </c>
      <c r="D3" s="42" t="s">
        <v>161</v>
      </c>
      <c r="E3" s="42" t="s">
        <v>0</v>
      </c>
      <c r="F3" s="42" t="s">
        <v>209</v>
      </c>
      <c r="G3" s="42" t="s">
        <v>92</v>
      </c>
      <c r="H3" s="42" t="s">
        <v>93</v>
      </c>
      <c r="I3" s="44">
        <v>53.546100000000003</v>
      </c>
      <c r="J3" s="44">
        <v>-113.4937</v>
      </c>
      <c r="K3" s="44" t="s">
        <v>220</v>
      </c>
      <c r="L3" s="72" t="s">
        <v>573</v>
      </c>
      <c r="M3" s="42" t="s">
        <v>436</v>
      </c>
      <c r="N3" s="47" t="s">
        <v>123</v>
      </c>
      <c r="O3" s="47" t="s">
        <v>193</v>
      </c>
      <c r="P3" s="43" t="s">
        <v>567</v>
      </c>
      <c r="Q3" s="53">
        <v>1000000</v>
      </c>
      <c r="R3" s="75" t="s">
        <v>567</v>
      </c>
      <c r="S3" s="47" t="s">
        <v>1</v>
      </c>
      <c r="T3" s="47" t="s">
        <v>385</v>
      </c>
      <c r="U3" s="69">
        <v>2.2589999999999999</v>
      </c>
      <c r="V3" s="43" t="s">
        <v>570</v>
      </c>
      <c r="W3" s="88">
        <v>2026</v>
      </c>
      <c r="X3" s="43" t="s">
        <v>567</v>
      </c>
      <c r="Y3" s="48" t="s">
        <v>568</v>
      </c>
      <c r="Z3" s="89" t="s">
        <v>569</v>
      </c>
      <c r="AA3" s="90" t="s">
        <v>571</v>
      </c>
      <c r="AB3" s="49">
        <v>45201</v>
      </c>
      <c r="AC3" s="31"/>
    </row>
    <row r="4" spans="1:29" s="25" customFormat="1" ht="14.4">
      <c r="A4" s="42" t="s">
        <v>337</v>
      </c>
      <c r="B4" s="42" t="s">
        <v>62</v>
      </c>
      <c r="C4" s="43" t="s">
        <v>4</v>
      </c>
      <c r="D4" s="42" t="s">
        <v>3</v>
      </c>
      <c r="E4" s="42" t="s">
        <v>2</v>
      </c>
      <c r="F4" s="42" t="s">
        <v>209</v>
      </c>
      <c r="G4" s="42" t="s">
        <v>92</v>
      </c>
      <c r="H4" s="42" t="s">
        <v>94</v>
      </c>
      <c r="I4" s="44">
        <v>49.166600000000003</v>
      </c>
      <c r="J4" s="44">
        <v>-123.1336</v>
      </c>
      <c r="K4" s="44" t="s">
        <v>220</v>
      </c>
      <c r="L4" s="43" t="s">
        <v>4</v>
      </c>
      <c r="M4" s="42" t="s">
        <v>436</v>
      </c>
      <c r="N4" s="42" t="s">
        <v>102</v>
      </c>
      <c r="O4" s="42" t="s">
        <v>193</v>
      </c>
      <c r="P4" s="43" t="s">
        <v>175</v>
      </c>
      <c r="Q4" s="46">
        <v>1500000</v>
      </c>
      <c r="R4" s="75" t="s">
        <v>4</v>
      </c>
      <c r="S4" s="47" t="s">
        <v>1</v>
      </c>
      <c r="T4" s="47" t="s">
        <v>385</v>
      </c>
      <c r="U4" s="69" t="s">
        <v>107</v>
      </c>
      <c r="V4" s="43" t="s">
        <v>4</v>
      </c>
      <c r="W4" s="66">
        <v>2025</v>
      </c>
      <c r="X4" s="43" t="s">
        <v>175</v>
      </c>
      <c r="Y4" s="48" t="s">
        <v>67</v>
      </c>
      <c r="Z4" s="49">
        <v>43614</v>
      </c>
      <c r="AA4" s="50" t="s">
        <v>249</v>
      </c>
      <c r="AB4" s="49">
        <v>45114</v>
      </c>
      <c r="AC4" s="31"/>
    </row>
    <row r="5" spans="1:29" s="25" customFormat="1" ht="14.4">
      <c r="A5" s="42" t="s">
        <v>338</v>
      </c>
      <c r="B5" s="42" t="s">
        <v>322</v>
      </c>
      <c r="C5" s="43" t="s">
        <v>491</v>
      </c>
      <c r="D5" s="42" t="s">
        <v>3</v>
      </c>
      <c r="E5" s="51" t="s">
        <v>399</v>
      </c>
      <c r="F5" s="42" t="s">
        <v>209</v>
      </c>
      <c r="G5" s="42" t="s">
        <v>95</v>
      </c>
      <c r="H5" s="42" t="s">
        <v>114</v>
      </c>
      <c r="I5" s="44">
        <v>38.390300000000003</v>
      </c>
      <c r="J5" s="44">
        <v>-105.1186</v>
      </c>
      <c r="K5" s="44" t="s">
        <v>220</v>
      </c>
      <c r="L5" s="72" t="s">
        <v>491</v>
      </c>
      <c r="M5" s="42" t="s">
        <v>436</v>
      </c>
      <c r="N5" s="42" t="s">
        <v>103</v>
      </c>
      <c r="O5" s="42" t="s">
        <v>171</v>
      </c>
      <c r="P5" s="43" t="s">
        <v>172</v>
      </c>
      <c r="Q5" s="46">
        <v>725000</v>
      </c>
      <c r="R5" s="75" t="s">
        <v>491</v>
      </c>
      <c r="S5" s="47" t="s">
        <v>1</v>
      </c>
      <c r="T5" s="47" t="s">
        <v>385</v>
      </c>
      <c r="U5" s="69">
        <v>1.93</v>
      </c>
      <c r="V5" s="25" t="s">
        <v>489</v>
      </c>
      <c r="W5" s="66">
        <v>2024</v>
      </c>
      <c r="X5" s="43" t="s">
        <v>428</v>
      </c>
      <c r="Y5" s="42" t="s">
        <v>490</v>
      </c>
      <c r="Z5" s="52">
        <v>43836</v>
      </c>
      <c r="AA5" s="50" t="s">
        <v>224</v>
      </c>
      <c r="AB5" s="49">
        <v>45146</v>
      </c>
      <c r="AC5" s="31"/>
    </row>
    <row r="6" spans="1:29" s="25" customFormat="1" ht="14.4">
      <c r="A6" s="42" t="s">
        <v>339</v>
      </c>
      <c r="B6" s="42" t="s">
        <v>63</v>
      </c>
      <c r="C6" s="43" t="s">
        <v>6</v>
      </c>
      <c r="D6" s="42" t="s">
        <v>5</v>
      </c>
      <c r="E6" s="42" t="s">
        <v>206</v>
      </c>
      <c r="F6" s="42" t="s">
        <v>209</v>
      </c>
      <c r="G6" s="42" t="s">
        <v>95</v>
      </c>
      <c r="H6" s="42" t="s">
        <v>115</v>
      </c>
      <c r="I6" s="44">
        <v>34.536200000000001</v>
      </c>
      <c r="J6" s="44">
        <v>-117.2928</v>
      </c>
      <c r="K6" s="44" t="s">
        <v>221</v>
      </c>
      <c r="L6" s="72" t="s">
        <v>225</v>
      </c>
      <c r="M6" s="42" t="s">
        <v>436</v>
      </c>
      <c r="N6" s="42" t="s">
        <v>104</v>
      </c>
      <c r="O6" s="42" t="s">
        <v>171</v>
      </c>
      <c r="P6" s="43" t="s">
        <v>6</v>
      </c>
      <c r="Q6" s="53" t="s">
        <v>107</v>
      </c>
      <c r="R6" s="75" t="s">
        <v>6</v>
      </c>
      <c r="S6" s="47" t="s">
        <v>1</v>
      </c>
      <c r="T6" s="47" t="s">
        <v>385</v>
      </c>
      <c r="U6" s="69" t="s">
        <v>107</v>
      </c>
      <c r="V6" s="43" t="s">
        <v>429</v>
      </c>
      <c r="W6" s="66" t="s">
        <v>107</v>
      </c>
      <c r="X6" s="43" t="s">
        <v>429</v>
      </c>
      <c r="Y6" s="48" t="s">
        <v>67</v>
      </c>
      <c r="Z6" s="49">
        <v>44236</v>
      </c>
      <c r="AA6" s="50" t="s">
        <v>250</v>
      </c>
      <c r="AB6" s="49">
        <v>45114</v>
      </c>
      <c r="AC6" s="31"/>
    </row>
    <row r="7" spans="1:29" s="25" customFormat="1" ht="14.4">
      <c r="A7" s="42" t="s">
        <v>340</v>
      </c>
      <c r="B7" s="42" t="s">
        <v>65</v>
      </c>
      <c r="C7" s="43" t="s">
        <v>105</v>
      </c>
      <c r="D7" s="42" t="s">
        <v>5</v>
      </c>
      <c r="E7" s="42" t="s">
        <v>226</v>
      </c>
      <c r="F7" s="42" t="s">
        <v>209</v>
      </c>
      <c r="G7" s="67" t="s">
        <v>95</v>
      </c>
      <c r="H7" s="67" t="s">
        <v>116</v>
      </c>
      <c r="I7" s="76">
        <v>29.4893</v>
      </c>
      <c r="J7" s="44">
        <v>-98.550600000000003</v>
      </c>
      <c r="K7" s="44" t="s">
        <v>220</v>
      </c>
      <c r="L7" s="72" t="s">
        <v>105</v>
      </c>
      <c r="M7" s="42" t="s">
        <v>436</v>
      </c>
      <c r="N7" s="42" t="s">
        <v>103</v>
      </c>
      <c r="O7" s="42" t="s">
        <v>171</v>
      </c>
      <c r="P7" s="43" t="s">
        <v>176</v>
      </c>
      <c r="Q7" s="53" t="s">
        <v>107</v>
      </c>
      <c r="R7" s="75" t="s">
        <v>105</v>
      </c>
      <c r="S7" s="47" t="s">
        <v>1</v>
      </c>
      <c r="T7" s="47" t="s">
        <v>385</v>
      </c>
      <c r="U7" s="69">
        <v>4.5999999999999996</v>
      </c>
      <c r="V7" s="43" t="s">
        <v>430</v>
      </c>
      <c r="W7" s="66" t="s">
        <v>107</v>
      </c>
      <c r="X7" s="43" t="s">
        <v>430</v>
      </c>
      <c r="Y7" s="48" t="s">
        <v>227</v>
      </c>
      <c r="Z7" s="49">
        <v>44144</v>
      </c>
      <c r="AA7" s="50" t="s">
        <v>105</v>
      </c>
      <c r="AB7" s="49">
        <v>45114</v>
      </c>
      <c r="AC7" s="31"/>
    </row>
    <row r="8" spans="1:29" s="25" customFormat="1" ht="14.4">
      <c r="A8" s="42" t="s">
        <v>341</v>
      </c>
      <c r="B8" s="42" t="s">
        <v>7</v>
      </c>
      <c r="C8" s="43" t="s">
        <v>9</v>
      </c>
      <c r="D8" s="42" t="s">
        <v>5</v>
      </c>
      <c r="E8" s="42" t="s">
        <v>207</v>
      </c>
      <c r="F8" s="42" t="s">
        <v>210</v>
      </c>
      <c r="G8" s="42" t="s">
        <v>8</v>
      </c>
      <c r="H8" s="42" t="s">
        <v>106</v>
      </c>
      <c r="I8" s="44">
        <v>52.4816</v>
      </c>
      <c r="J8" s="44">
        <v>13.837400000000001</v>
      </c>
      <c r="K8" s="44" t="s">
        <v>220</v>
      </c>
      <c r="L8" s="72" t="s">
        <v>243</v>
      </c>
      <c r="M8" s="42" t="s">
        <v>436</v>
      </c>
      <c r="N8" s="42" t="s">
        <v>102</v>
      </c>
      <c r="O8" s="42" t="s">
        <v>201</v>
      </c>
      <c r="P8" s="43" t="s">
        <v>173</v>
      </c>
      <c r="Q8" s="46" t="s">
        <v>107</v>
      </c>
      <c r="R8" s="75" t="s">
        <v>243</v>
      </c>
      <c r="S8" s="47" t="s">
        <v>1</v>
      </c>
      <c r="T8" s="47" t="s">
        <v>385</v>
      </c>
      <c r="U8" s="69" t="s">
        <v>107</v>
      </c>
      <c r="V8" s="43" t="s">
        <v>431</v>
      </c>
      <c r="W8" s="66">
        <v>2026</v>
      </c>
      <c r="X8" s="43" t="s">
        <v>173</v>
      </c>
      <c r="Y8" s="48" t="s">
        <v>242</v>
      </c>
      <c r="Z8" s="49">
        <v>44272</v>
      </c>
      <c r="AA8" s="50" t="s">
        <v>243</v>
      </c>
      <c r="AB8" s="49">
        <v>45114</v>
      </c>
      <c r="AC8" s="31"/>
    </row>
    <row r="9" spans="1:29" s="25" customFormat="1" ht="14.4">
      <c r="A9" s="42" t="s">
        <v>342</v>
      </c>
      <c r="B9" s="48" t="s">
        <v>165</v>
      </c>
      <c r="C9" s="43" t="s">
        <v>108</v>
      </c>
      <c r="D9" s="42" t="s">
        <v>324</v>
      </c>
      <c r="E9" s="42" t="s">
        <v>323</v>
      </c>
      <c r="F9" s="42" t="s">
        <v>210</v>
      </c>
      <c r="G9" s="42" t="s">
        <v>8</v>
      </c>
      <c r="H9" s="42" t="s">
        <v>109</v>
      </c>
      <c r="I9" s="54">
        <v>51.165700000000001</v>
      </c>
      <c r="J9" s="54">
        <v>10.451499999999999</v>
      </c>
      <c r="K9" s="54" t="s">
        <v>221</v>
      </c>
      <c r="L9" s="72" t="s">
        <v>255</v>
      </c>
      <c r="M9" s="42" t="s">
        <v>435</v>
      </c>
      <c r="N9" s="42" t="s">
        <v>104</v>
      </c>
      <c r="O9" s="42" t="s">
        <v>438</v>
      </c>
      <c r="P9" s="43" t="s">
        <v>108</v>
      </c>
      <c r="Q9" s="46" t="s">
        <v>107</v>
      </c>
      <c r="R9" s="75" t="s">
        <v>108</v>
      </c>
      <c r="S9" s="47" t="s">
        <v>10</v>
      </c>
      <c r="T9" s="47" t="s">
        <v>385</v>
      </c>
      <c r="U9" s="69">
        <v>4.5999999999999996</v>
      </c>
      <c r="V9" s="43" t="s">
        <v>432</v>
      </c>
      <c r="W9" s="66">
        <v>2023</v>
      </c>
      <c r="X9" s="43" t="s">
        <v>255</v>
      </c>
      <c r="Y9" s="42" t="s">
        <v>433</v>
      </c>
      <c r="Z9" s="52">
        <v>43709</v>
      </c>
      <c r="AA9" s="50" t="s">
        <v>256</v>
      </c>
      <c r="AB9" s="49">
        <v>45114</v>
      </c>
      <c r="AC9" s="31"/>
    </row>
    <row r="10" spans="1:29" s="25" customFormat="1" ht="14.4">
      <c r="A10" s="42" t="s">
        <v>343</v>
      </c>
      <c r="B10" s="42" t="s">
        <v>87</v>
      </c>
      <c r="C10" s="43" t="s">
        <v>12</v>
      </c>
      <c r="D10" s="42" t="s">
        <v>199</v>
      </c>
      <c r="E10" s="42" t="s">
        <v>196</v>
      </c>
      <c r="F10" s="42" t="s">
        <v>210</v>
      </c>
      <c r="G10" s="42" t="s">
        <v>8</v>
      </c>
      <c r="H10" s="42" t="s">
        <v>109</v>
      </c>
      <c r="I10" s="44">
        <v>51.165700000000001</v>
      </c>
      <c r="J10" s="44">
        <v>10.451499999999999</v>
      </c>
      <c r="K10" s="44" t="s">
        <v>221</v>
      </c>
      <c r="L10" s="72" t="s">
        <v>259</v>
      </c>
      <c r="M10" s="42" t="s">
        <v>435</v>
      </c>
      <c r="N10" s="42" t="s">
        <v>104</v>
      </c>
      <c r="O10" s="42" t="s">
        <v>438</v>
      </c>
      <c r="P10" s="43" t="s">
        <v>12</v>
      </c>
      <c r="Q10" s="46" t="s">
        <v>107</v>
      </c>
      <c r="R10" s="75" t="s">
        <v>12</v>
      </c>
      <c r="S10" s="47" t="s">
        <v>11</v>
      </c>
      <c r="T10" s="47" t="s">
        <v>258</v>
      </c>
      <c r="U10" s="69">
        <v>2.6</v>
      </c>
      <c r="V10" s="43" t="s">
        <v>437</v>
      </c>
      <c r="W10" s="66">
        <v>2022</v>
      </c>
      <c r="X10" s="43" t="s">
        <v>437</v>
      </c>
      <c r="Y10" s="42" t="s">
        <v>214</v>
      </c>
      <c r="Z10" s="52">
        <v>43818</v>
      </c>
      <c r="AA10" s="50" t="s">
        <v>257</v>
      </c>
      <c r="AB10" s="52">
        <v>45114</v>
      </c>
      <c r="AC10" s="31"/>
    </row>
    <row r="11" spans="1:29" s="25" customFormat="1" ht="14.4">
      <c r="A11" s="42" t="s">
        <v>344</v>
      </c>
      <c r="B11" s="42" t="s">
        <v>135</v>
      </c>
      <c r="C11" s="43" t="s">
        <v>15</v>
      </c>
      <c r="D11" s="42" t="s">
        <v>184</v>
      </c>
      <c r="E11" s="42" t="s">
        <v>197</v>
      </c>
      <c r="F11" s="42" t="s">
        <v>210</v>
      </c>
      <c r="G11" s="42" t="s">
        <v>13</v>
      </c>
      <c r="H11" s="42" t="s">
        <v>109</v>
      </c>
      <c r="I11" s="44">
        <v>60.472000000000001</v>
      </c>
      <c r="J11" s="44">
        <v>8.4688999999999997</v>
      </c>
      <c r="K11" s="44" t="s">
        <v>221</v>
      </c>
      <c r="L11" s="72" t="s">
        <v>185</v>
      </c>
      <c r="M11" s="42" t="s">
        <v>435</v>
      </c>
      <c r="N11" s="42" t="s">
        <v>102</v>
      </c>
      <c r="O11" s="42" t="s">
        <v>438</v>
      </c>
      <c r="P11" s="43" t="s">
        <v>185</v>
      </c>
      <c r="Q11" s="46" t="s">
        <v>107</v>
      </c>
      <c r="R11" s="75" t="s">
        <v>185</v>
      </c>
      <c r="S11" s="47" t="s">
        <v>14</v>
      </c>
      <c r="T11" s="47" t="s">
        <v>385</v>
      </c>
      <c r="U11" s="69">
        <v>11.1</v>
      </c>
      <c r="V11" s="43" t="s">
        <v>437</v>
      </c>
      <c r="W11" s="66">
        <v>2018</v>
      </c>
      <c r="X11" s="43" t="s">
        <v>437</v>
      </c>
      <c r="Y11" s="42" t="s">
        <v>260</v>
      </c>
      <c r="Z11" s="52">
        <v>42125</v>
      </c>
      <c r="AA11" s="50" t="s">
        <v>261</v>
      </c>
      <c r="AB11" s="52">
        <v>45114</v>
      </c>
      <c r="AC11" s="31"/>
    </row>
    <row r="12" spans="1:29" s="25" customFormat="1" ht="14.4">
      <c r="A12" s="42" t="s">
        <v>345</v>
      </c>
      <c r="B12" s="42" t="s">
        <v>66</v>
      </c>
      <c r="C12" s="43" t="s">
        <v>16</v>
      </c>
      <c r="D12" s="42" t="s">
        <v>167</v>
      </c>
      <c r="E12" s="42" t="s">
        <v>67</v>
      </c>
      <c r="F12" s="42" t="s">
        <v>210</v>
      </c>
      <c r="G12" s="42" t="s">
        <v>8</v>
      </c>
      <c r="H12" s="42" t="s">
        <v>110</v>
      </c>
      <c r="I12" s="44">
        <v>48.66</v>
      </c>
      <c r="J12" s="44">
        <v>10.1546</v>
      </c>
      <c r="K12" s="44" t="s">
        <v>228</v>
      </c>
      <c r="L12" s="72" t="s">
        <v>263</v>
      </c>
      <c r="M12" s="42" t="s">
        <v>436</v>
      </c>
      <c r="N12" s="42" t="s">
        <v>102</v>
      </c>
      <c r="O12" s="42" t="s">
        <v>171</v>
      </c>
      <c r="P12" s="43" t="s">
        <v>16</v>
      </c>
      <c r="Q12" s="46" t="s">
        <v>107</v>
      </c>
      <c r="R12" s="75" t="s">
        <v>261</v>
      </c>
      <c r="S12" s="47" t="s">
        <v>10</v>
      </c>
      <c r="T12" s="47" t="s">
        <v>385</v>
      </c>
      <c r="U12" s="69">
        <v>134.6</v>
      </c>
      <c r="V12" s="43" t="s">
        <v>441</v>
      </c>
      <c r="W12" s="66">
        <v>2024</v>
      </c>
      <c r="X12" s="43" t="s">
        <v>441</v>
      </c>
      <c r="Y12" s="42" t="s">
        <v>262</v>
      </c>
      <c r="Z12" s="52">
        <v>44153</v>
      </c>
      <c r="AA12" s="50" t="s">
        <v>263</v>
      </c>
      <c r="AB12" s="52">
        <v>45114</v>
      </c>
      <c r="AC12" s="31"/>
    </row>
    <row r="13" spans="1:29" s="25" customFormat="1" ht="14.4">
      <c r="A13" s="42" t="s">
        <v>346</v>
      </c>
      <c r="B13" s="42" t="s">
        <v>166</v>
      </c>
      <c r="C13" s="43" t="s">
        <v>111</v>
      </c>
      <c r="D13" s="42" t="s">
        <v>3</v>
      </c>
      <c r="E13" s="42" t="s">
        <v>17</v>
      </c>
      <c r="F13" s="42" t="s">
        <v>210</v>
      </c>
      <c r="G13" s="42" t="s">
        <v>8</v>
      </c>
      <c r="H13" s="42" t="s">
        <v>96</v>
      </c>
      <c r="I13" s="44">
        <v>53.883299999999998</v>
      </c>
      <c r="J13" s="44">
        <v>9.5832999999999995</v>
      </c>
      <c r="K13" s="44" t="s">
        <v>228</v>
      </c>
      <c r="L13" s="72" t="s">
        <v>111</v>
      </c>
      <c r="M13" s="42" t="s">
        <v>435</v>
      </c>
      <c r="N13" s="42" t="s">
        <v>123</v>
      </c>
      <c r="O13" s="42" t="s">
        <v>171</v>
      </c>
      <c r="P13" s="43" t="s">
        <v>205</v>
      </c>
      <c r="Q13" s="53" t="s">
        <v>107</v>
      </c>
      <c r="R13" s="75" t="s">
        <v>111</v>
      </c>
      <c r="S13" s="47" t="s">
        <v>10</v>
      </c>
      <c r="T13" s="47" t="s">
        <v>385</v>
      </c>
      <c r="U13" s="69">
        <v>99.8</v>
      </c>
      <c r="V13" s="43" t="s">
        <v>440</v>
      </c>
      <c r="W13" s="66" t="s">
        <v>107</v>
      </c>
      <c r="X13" s="43" t="s">
        <v>111</v>
      </c>
      <c r="Y13" s="42" t="s">
        <v>229</v>
      </c>
      <c r="Z13" s="52">
        <v>43664</v>
      </c>
      <c r="AA13" s="50" t="s">
        <v>251</v>
      </c>
      <c r="AB13" s="52">
        <v>45114</v>
      </c>
      <c r="AC13" s="31"/>
    </row>
    <row r="14" spans="1:29" s="25" customFormat="1" ht="14.4">
      <c r="A14" s="42" t="s">
        <v>347</v>
      </c>
      <c r="B14" s="42" t="s">
        <v>136</v>
      </c>
      <c r="C14" s="43" t="s">
        <v>19</v>
      </c>
      <c r="D14" s="42" t="s">
        <v>183</v>
      </c>
      <c r="E14" s="42" t="s">
        <v>198</v>
      </c>
      <c r="F14" s="42" t="s">
        <v>210</v>
      </c>
      <c r="G14" s="42" t="s">
        <v>18</v>
      </c>
      <c r="H14" s="42" t="s">
        <v>112</v>
      </c>
      <c r="I14" s="44">
        <v>45.052599999999998</v>
      </c>
      <c r="J14" s="44">
        <v>9.6929999999999996</v>
      </c>
      <c r="K14" s="44" t="s">
        <v>221</v>
      </c>
      <c r="L14" s="72" t="s">
        <v>19</v>
      </c>
      <c r="M14" s="42" t="s">
        <v>435</v>
      </c>
      <c r="N14" s="42" t="s">
        <v>102</v>
      </c>
      <c r="O14" s="42" t="s">
        <v>201</v>
      </c>
      <c r="P14" s="43" t="s">
        <v>180</v>
      </c>
      <c r="Q14" s="46" t="s">
        <v>107</v>
      </c>
      <c r="R14" s="75" t="s">
        <v>19</v>
      </c>
      <c r="S14" s="47" t="s">
        <v>11</v>
      </c>
      <c r="T14" s="47" t="s">
        <v>385</v>
      </c>
      <c r="U14" s="69">
        <v>10.7</v>
      </c>
      <c r="V14" s="43" t="s">
        <v>437</v>
      </c>
      <c r="W14" s="66">
        <v>2022</v>
      </c>
      <c r="X14" s="43" t="s">
        <v>437</v>
      </c>
      <c r="Y14" s="42" t="s">
        <v>157</v>
      </c>
      <c r="Z14" s="52">
        <v>43009</v>
      </c>
      <c r="AA14" s="50" t="s">
        <v>19</v>
      </c>
      <c r="AB14" s="52">
        <v>45114</v>
      </c>
      <c r="AC14" s="31"/>
    </row>
    <row r="15" spans="1:29" s="25" customFormat="1" ht="14.4">
      <c r="A15" s="42" t="s">
        <v>348</v>
      </c>
      <c r="B15" s="42" t="s">
        <v>78</v>
      </c>
      <c r="C15" s="43" t="s">
        <v>77</v>
      </c>
      <c r="D15" s="42" t="s">
        <v>187</v>
      </c>
      <c r="E15" s="42" t="s">
        <v>20</v>
      </c>
      <c r="F15" s="42" t="s">
        <v>210</v>
      </c>
      <c r="G15" s="42" t="s">
        <v>69</v>
      </c>
      <c r="H15" s="42" t="s">
        <v>113</v>
      </c>
      <c r="I15" s="44">
        <v>50.756799999999998</v>
      </c>
      <c r="J15" s="44">
        <v>5.6792999999999996</v>
      </c>
      <c r="K15" s="54" t="s">
        <v>221</v>
      </c>
      <c r="L15" s="72" t="s">
        <v>77</v>
      </c>
      <c r="M15" s="42" t="s">
        <v>436</v>
      </c>
      <c r="N15" s="42" t="s">
        <v>104</v>
      </c>
      <c r="O15" s="42" t="s">
        <v>438</v>
      </c>
      <c r="P15" s="43" t="s">
        <v>77</v>
      </c>
      <c r="Q15" s="46" t="s">
        <v>107</v>
      </c>
      <c r="R15" s="75" t="s">
        <v>77</v>
      </c>
      <c r="S15" s="47" t="s">
        <v>21</v>
      </c>
      <c r="T15" s="47" t="s">
        <v>385</v>
      </c>
      <c r="U15" s="69">
        <v>20.9</v>
      </c>
      <c r="V15" s="43" t="s">
        <v>437</v>
      </c>
      <c r="W15" s="66">
        <v>2019</v>
      </c>
      <c r="X15" s="43" t="s">
        <v>77</v>
      </c>
      <c r="Y15" s="42" t="s">
        <v>285</v>
      </c>
      <c r="Z15" s="52">
        <v>42370</v>
      </c>
      <c r="AA15" s="50" t="s">
        <v>77</v>
      </c>
      <c r="AB15" s="52">
        <v>45114</v>
      </c>
      <c r="AC15" s="31"/>
    </row>
    <row r="16" spans="1:29" s="25" customFormat="1" ht="14.4">
      <c r="A16" s="42" t="s">
        <v>349</v>
      </c>
      <c r="B16" s="42" t="s">
        <v>79</v>
      </c>
      <c r="C16" s="43" t="s">
        <v>22</v>
      </c>
      <c r="D16" s="42" t="s">
        <v>178</v>
      </c>
      <c r="E16" s="42" t="s">
        <v>319</v>
      </c>
      <c r="F16" s="42" t="s">
        <v>210</v>
      </c>
      <c r="G16" s="42" t="s">
        <v>8</v>
      </c>
      <c r="H16" s="42" t="s">
        <v>117</v>
      </c>
      <c r="I16" s="54">
        <v>52.375900000000001</v>
      </c>
      <c r="J16" s="54">
        <v>9.7319999999999993</v>
      </c>
      <c r="K16" s="54" t="s">
        <v>221</v>
      </c>
      <c r="L16" s="72" t="s">
        <v>179</v>
      </c>
      <c r="M16" s="42" t="s">
        <v>436</v>
      </c>
      <c r="N16" s="42" t="s">
        <v>102</v>
      </c>
      <c r="O16" s="42" t="s">
        <v>201</v>
      </c>
      <c r="P16" s="43" t="s">
        <v>179</v>
      </c>
      <c r="Q16" s="46">
        <v>100000</v>
      </c>
      <c r="R16" s="75" t="s">
        <v>179</v>
      </c>
      <c r="S16" s="47" t="s">
        <v>21</v>
      </c>
      <c r="T16" s="47" t="s">
        <v>385</v>
      </c>
      <c r="U16" s="69">
        <v>38</v>
      </c>
      <c r="V16" s="43" t="s">
        <v>437</v>
      </c>
      <c r="W16" s="66">
        <v>2025</v>
      </c>
      <c r="X16" s="43" t="s">
        <v>437</v>
      </c>
      <c r="Y16" s="42" t="s">
        <v>284</v>
      </c>
      <c r="Z16" s="52">
        <v>43922</v>
      </c>
      <c r="AA16" s="50" t="s">
        <v>283</v>
      </c>
      <c r="AB16" s="52">
        <v>45114</v>
      </c>
      <c r="AC16" s="31"/>
    </row>
    <row r="17" spans="1:29" s="25" customFormat="1" ht="14.4">
      <c r="A17" s="42" t="s">
        <v>350</v>
      </c>
      <c r="B17" s="42" t="s">
        <v>76</v>
      </c>
      <c r="C17" s="43" t="s">
        <v>26</v>
      </c>
      <c r="D17" s="42" t="s">
        <v>24</v>
      </c>
      <c r="E17" s="42" t="s">
        <v>23</v>
      </c>
      <c r="F17" s="42" t="s">
        <v>210</v>
      </c>
      <c r="G17" s="42" t="s">
        <v>25</v>
      </c>
      <c r="H17" s="47" t="s">
        <v>149</v>
      </c>
      <c r="I17" s="54">
        <v>45.809699999999999</v>
      </c>
      <c r="J17" s="54">
        <v>5.4048999999999996</v>
      </c>
      <c r="K17" s="54" t="s">
        <v>221</v>
      </c>
      <c r="L17" s="72" t="s">
        <v>204</v>
      </c>
      <c r="M17" s="42" t="s">
        <v>436</v>
      </c>
      <c r="N17" s="42" t="s">
        <v>123</v>
      </c>
      <c r="O17" s="42" t="s">
        <v>201</v>
      </c>
      <c r="P17" s="43" t="s">
        <v>204</v>
      </c>
      <c r="Q17" s="46">
        <v>500000</v>
      </c>
      <c r="R17" s="75" t="s">
        <v>26</v>
      </c>
      <c r="S17" s="47" t="s">
        <v>10</v>
      </c>
      <c r="T17" s="47" t="s">
        <v>385</v>
      </c>
      <c r="U17" s="69" t="s">
        <v>107</v>
      </c>
      <c r="V17" s="43" t="s">
        <v>26</v>
      </c>
      <c r="W17" s="66">
        <v>2025</v>
      </c>
      <c r="X17" s="43" t="s">
        <v>26</v>
      </c>
      <c r="Y17" s="42" t="s">
        <v>286</v>
      </c>
      <c r="Z17" s="52">
        <v>44449</v>
      </c>
      <c r="AA17" s="50" t="s">
        <v>26</v>
      </c>
      <c r="AB17" s="52">
        <v>45114</v>
      </c>
      <c r="AC17" s="31"/>
    </row>
    <row r="18" spans="1:29" s="25" customFormat="1" ht="14.4">
      <c r="A18" s="42" t="s">
        <v>351</v>
      </c>
      <c r="B18" s="42" t="s">
        <v>75</v>
      </c>
      <c r="C18" s="43" t="s">
        <v>29</v>
      </c>
      <c r="D18" s="42" t="s">
        <v>88</v>
      </c>
      <c r="E18" s="42" t="s">
        <v>27</v>
      </c>
      <c r="F18" s="42" t="s">
        <v>210</v>
      </c>
      <c r="G18" s="42" t="s">
        <v>28</v>
      </c>
      <c r="H18" s="42" t="s">
        <v>118</v>
      </c>
      <c r="I18" s="44">
        <v>57.0488</v>
      </c>
      <c r="J18" s="44">
        <v>9.9216999999999995</v>
      </c>
      <c r="K18" s="44" t="s">
        <v>220</v>
      </c>
      <c r="L18" s="72" t="s">
        <v>188</v>
      </c>
      <c r="M18" s="42" t="s">
        <v>435</v>
      </c>
      <c r="N18" s="42" t="s">
        <v>103</v>
      </c>
      <c r="O18" s="42" t="s">
        <v>171</v>
      </c>
      <c r="P18" s="43" t="s">
        <v>188</v>
      </c>
      <c r="Q18" s="46" t="s">
        <v>107</v>
      </c>
      <c r="R18" s="75" t="s">
        <v>247</v>
      </c>
      <c r="S18" s="47" t="s">
        <v>1</v>
      </c>
      <c r="T18" s="47" t="s">
        <v>385</v>
      </c>
      <c r="U18" s="69" t="s">
        <v>107</v>
      </c>
      <c r="V18" s="43" t="s">
        <v>247</v>
      </c>
      <c r="W18" s="66" t="s">
        <v>107</v>
      </c>
      <c r="X18" s="43" t="s">
        <v>247</v>
      </c>
      <c r="Y18" s="42" t="s">
        <v>248</v>
      </c>
      <c r="Z18" s="52">
        <v>43831</v>
      </c>
      <c r="AA18" s="50" t="s">
        <v>247</v>
      </c>
      <c r="AB18" s="52">
        <v>45114</v>
      </c>
      <c r="AC18" s="31"/>
    </row>
    <row r="19" spans="1:29" s="25" customFormat="1" ht="14.4">
      <c r="A19" s="42" t="s">
        <v>352</v>
      </c>
      <c r="B19" s="42" t="s">
        <v>68</v>
      </c>
      <c r="C19" s="43" t="s">
        <v>121</v>
      </c>
      <c r="D19" s="42" t="s">
        <v>88</v>
      </c>
      <c r="E19" s="42" t="s">
        <v>67</v>
      </c>
      <c r="F19" s="42" t="s">
        <v>210</v>
      </c>
      <c r="G19" s="42" t="s">
        <v>28</v>
      </c>
      <c r="H19" s="42" t="s">
        <v>120</v>
      </c>
      <c r="I19" s="44">
        <v>57.055500000000002</v>
      </c>
      <c r="J19" s="44">
        <v>9.9647000000000006</v>
      </c>
      <c r="K19" s="44" t="s">
        <v>220</v>
      </c>
      <c r="L19" s="72" t="s">
        <v>121</v>
      </c>
      <c r="M19" s="42" t="s">
        <v>435</v>
      </c>
      <c r="N19" s="42" t="s">
        <v>102</v>
      </c>
      <c r="O19" s="42" t="s">
        <v>171</v>
      </c>
      <c r="P19" s="43" t="s">
        <v>121</v>
      </c>
      <c r="Q19" s="46" t="s">
        <v>107</v>
      </c>
      <c r="R19" s="75" t="s">
        <v>121</v>
      </c>
      <c r="S19" s="47" t="s">
        <v>1</v>
      </c>
      <c r="T19" s="47" t="s">
        <v>385</v>
      </c>
      <c r="U19" s="69">
        <v>16.7</v>
      </c>
      <c r="V19" s="43" t="s">
        <v>437</v>
      </c>
      <c r="W19" s="66">
        <v>2025</v>
      </c>
      <c r="X19" s="43" t="s">
        <v>437</v>
      </c>
      <c r="Y19" s="42" t="s">
        <v>287</v>
      </c>
      <c r="Z19" s="52">
        <v>44287</v>
      </c>
      <c r="AA19" s="50" t="s">
        <v>288</v>
      </c>
      <c r="AB19" s="52">
        <v>45114</v>
      </c>
      <c r="AC19" s="31"/>
    </row>
    <row r="20" spans="1:29" s="25" customFormat="1" ht="14.4">
      <c r="A20" s="42" t="s">
        <v>353</v>
      </c>
      <c r="B20" s="42" t="s">
        <v>124</v>
      </c>
      <c r="C20" s="43" t="s">
        <v>31</v>
      </c>
      <c r="D20" s="42" t="s">
        <v>3</v>
      </c>
      <c r="E20" s="42" t="s">
        <v>203</v>
      </c>
      <c r="F20" s="42" t="s">
        <v>210</v>
      </c>
      <c r="G20" s="42" t="s">
        <v>30</v>
      </c>
      <c r="H20" s="42" t="s">
        <v>122</v>
      </c>
      <c r="I20" s="44">
        <v>36.999099999999999</v>
      </c>
      <c r="J20" s="44">
        <v>-1.8920999999999999</v>
      </c>
      <c r="K20" s="44" t="s">
        <v>220</v>
      </c>
      <c r="L20" s="72" t="s">
        <v>172</v>
      </c>
      <c r="M20" s="42" t="s">
        <v>436</v>
      </c>
      <c r="N20" s="42" t="s">
        <v>123</v>
      </c>
      <c r="O20" s="42" t="s">
        <v>201</v>
      </c>
      <c r="P20" s="43" t="s">
        <v>172</v>
      </c>
      <c r="Q20" s="46">
        <v>700000</v>
      </c>
      <c r="R20" s="75" t="s">
        <v>31</v>
      </c>
      <c r="S20" s="47" t="s">
        <v>1</v>
      </c>
      <c r="T20" s="47" t="s">
        <v>385</v>
      </c>
      <c r="U20" s="69">
        <v>23.42</v>
      </c>
      <c r="V20" s="43" t="s">
        <v>442</v>
      </c>
      <c r="W20" s="66" t="s">
        <v>107</v>
      </c>
      <c r="X20" s="43" t="s">
        <v>442</v>
      </c>
      <c r="Y20" s="42" t="s">
        <v>253</v>
      </c>
      <c r="Z20" s="52">
        <v>44133</v>
      </c>
      <c r="AA20" s="50" t="s">
        <v>252</v>
      </c>
      <c r="AB20" s="52">
        <v>45114</v>
      </c>
      <c r="AC20" s="31"/>
    </row>
    <row r="21" spans="1:29" s="25" customFormat="1" ht="14.4">
      <c r="A21" s="42" t="s">
        <v>354</v>
      </c>
      <c r="B21" s="42" t="s">
        <v>126</v>
      </c>
      <c r="C21" s="43" t="s">
        <v>34</v>
      </c>
      <c r="D21" s="42" t="s">
        <v>161</v>
      </c>
      <c r="E21" s="42" t="s">
        <v>67</v>
      </c>
      <c r="F21" s="42" t="s">
        <v>210</v>
      </c>
      <c r="G21" s="42" t="s">
        <v>32</v>
      </c>
      <c r="H21" s="42" t="s">
        <v>125</v>
      </c>
      <c r="I21" s="44">
        <v>53.152000000000001</v>
      </c>
      <c r="J21" s="44">
        <v>-3.0813999999999999</v>
      </c>
      <c r="K21" s="44" t="s">
        <v>221</v>
      </c>
      <c r="L21" s="43" t="s">
        <v>34</v>
      </c>
      <c r="M21" s="42" t="s">
        <v>436</v>
      </c>
      <c r="N21" s="42" t="s">
        <v>103</v>
      </c>
      <c r="O21" s="42" t="s">
        <v>201</v>
      </c>
      <c r="P21" s="43" t="s">
        <v>398</v>
      </c>
      <c r="Q21" s="46">
        <v>800000</v>
      </c>
      <c r="R21" s="75" t="s">
        <v>34</v>
      </c>
      <c r="S21" s="47" t="s">
        <v>1</v>
      </c>
      <c r="T21" s="47" t="s">
        <v>385</v>
      </c>
      <c r="U21" s="69">
        <v>99.8</v>
      </c>
      <c r="V21" s="43" t="s">
        <v>34</v>
      </c>
      <c r="W21" s="66">
        <v>2025</v>
      </c>
      <c r="X21" s="43" t="s">
        <v>34</v>
      </c>
      <c r="Y21" s="42" t="s">
        <v>127</v>
      </c>
      <c r="Z21" s="52">
        <v>44272</v>
      </c>
      <c r="AA21" s="50" t="s">
        <v>34</v>
      </c>
      <c r="AB21" s="52">
        <v>45114</v>
      </c>
      <c r="AC21" s="31"/>
    </row>
    <row r="22" spans="1:29" s="25" customFormat="1" ht="14.4">
      <c r="A22" s="42" t="s">
        <v>355</v>
      </c>
      <c r="B22" s="42" t="s">
        <v>74</v>
      </c>
      <c r="C22" s="43" t="s">
        <v>129</v>
      </c>
      <c r="D22" s="42" t="s">
        <v>161</v>
      </c>
      <c r="E22" s="42" t="s">
        <v>67</v>
      </c>
      <c r="F22" s="42" t="s">
        <v>210</v>
      </c>
      <c r="G22" s="42" t="s">
        <v>13</v>
      </c>
      <c r="H22" s="42" t="s">
        <v>130</v>
      </c>
      <c r="I22" s="44">
        <v>59.348199999999999</v>
      </c>
      <c r="J22" s="44">
        <v>18.206900000000001</v>
      </c>
      <c r="K22" s="44" t="s">
        <v>221</v>
      </c>
      <c r="L22" s="43" t="s">
        <v>129</v>
      </c>
      <c r="M22" s="42" t="s">
        <v>436</v>
      </c>
      <c r="N22" s="42" t="s">
        <v>123</v>
      </c>
      <c r="O22" s="42" t="s">
        <v>193</v>
      </c>
      <c r="P22" s="43" t="s">
        <v>129</v>
      </c>
      <c r="Q22" s="46">
        <v>400000</v>
      </c>
      <c r="R22" s="75" t="s">
        <v>232</v>
      </c>
      <c r="S22" s="47" t="s">
        <v>1</v>
      </c>
      <c r="T22" s="47" t="s">
        <v>385</v>
      </c>
      <c r="U22" s="69">
        <v>11449</v>
      </c>
      <c r="V22" s="43" t="s">
        <v>443</v>
      </c>
      <c r="W22" s="66">
        <v>2024</v>
      </c>
      <c r="X22" s="50" t="s">
        <v>254</v>
      </c>
      <c r="Y22" s="42" t="s">
        <v>233</v>
      </c>
      <c r="Z22" s="52">
        <v>44095</v>
      </c>
      <c r="AA22" s="50" t="s">
        <v>254</v>
      </c>
      <c r="AB22" s="52">
        <v>45114</v>
      </c>
      <c r="AC22" s="31"/>
    </row>
    <row r="23" spans="1:29" s="25" customFormat="1" ht="14.4">
      <c r="A23" s="42" t="s">
        <v>356</v>
      </c>
      <c r="B23" s="42" t="s">
        <v>80</v>
      </c>
      <c r="C23" s="43" t="s">
        <v>37</v>
      </c>
      <c r="D23" s="42" t="s">
        <v>35</v>
      </c>
      <c r="E23" s="42" t="s">
        <v>67</v>
      </c>
      <c r="F23" s="42" t="s">
        <v>211</v>
      </c>
      <c r="G23" s="42" t="s">
        <v>36</v>
      </c>
      <c r="H23" s="42" t="s">
        <v>80</v>
      </c>
      <c r="I23" s="44">
        <v>31.230699999999999</v>
      </c>
      <c r="J23" s="44">
        <v>118.38120000000001</v>
      </c>
      <c r="K23" s="44" t="s">
        <v>221</v>
      </c>
      <c r="L23" s="43" t="s">
        <v>234</v>
      </c>
      <c r="M23" s="42" t="s">
        <v>436</v>
      </c>
      <c r="N23" s="42" t="s">
        <v>102</v>
      </c>
      <c r="O23" s="42" t="s">
        <v>194</v>
      </c>
      <c r="P23" s="43" t="s">
        <v>175</v>
      </c>
      <c r="Q23" s="46">
        <v>50000</v>
      </c>
      <c r="R23" s="75" t="s">
        <v>234</v>
      </c>
      <c r="S23" s="47" t="s">
        <v>1</v>
      </c>
      <c r="T23" s="47" t="s">
        <v>385</v>
      </c>
      <c r="U23" s="69">
        <v>10</v>
      </c>
      <c r="V23" s="43" t="s">
        <v>37</v>
      </c>
      <c r="W23" s="66" t="s">
        <v>107</v>
      </c>
      <c r="X23" s="43" t="s">
        <v>37</v>
      </c>
      <c r="Y23" s="42" t="s">
        <v>236</v>
      </c>
      <c r="Z23" s="52">
        <v>43439</v>
      </c>
      <c r="AA23" s="50" t="s">
        <v>234</v>
      </c>
      <c r="AB23" s="52">
        <v>45114</v>
      </c>
      <c r="AC23" s="31"/>
    </row>
    <row r="24" spans="1:29" s="25" customFormat="1" ht="14.4">
      <c r="A24" s="42" t="s">
        <v>357</v>
      </c>
      <c r="B24" s="42" t="s">
        <v>137</v>
      </c>
      <c r="C24" s="43" t="s">
        <v>40</v>
      </c>
      <c r="D24" s="42" t="s">
        <v>38</v>
      </c>
      <c r="E24" s="42" t="s">
        <v>67</v>
      </c>
      <c r="F24" s="42" t="s">
        <v>211</v>
      </c>
      <c r="G24" s="42" t="s">
        <v>39</v>
      </c>
      <c r="H24" s="42" t="s">
        <v>137</v>
      </c>
      <c r="I24" s="44">
        <v>24.304600000000001</v>
      </c>
      <c r="J24" s="44">
        <v>121.7512</v>
      </c>
      <c r="K24" s="44" t="s">
        <v>220</v>
      </c>
      <c r="L24" s="72" t="s">
        <v>40</v>
      </c>
      <c r="M24" s="42" t="s">
        <v>436</v>
      </c>
      <c r="N24" s="42" t="s">
        <v>104</v>
      </c>
      <c r="O24" s="42" t="s">
        <v>194</v>
      </c>
      <c r="P24" s="43" t="s">
        <v>200</v>
      </c>
      <c r="Q24" s="46">
        <v>450000</v>
      </c>
      <c r="R24" s="75" t="s">
        <v>40</v>
      </c>
      <c r="S24" s="47" t="s">
        <v>11</v>
      </c>
      <c r="T24" s="47" t="s">
        <v>237</v>
      </c>
      <c r="U24" s="69">
        <v>19.100000000000001</v>
      </c>
      <c r="V24" s="43" t="s">
        <v>40</v>
      </c>
      <c r="W24" s="66" t="s">
        <v>107</v>
      </c>
      <c r="X24" s="43" t="s">
        <v>40</v>
      </c>
      <c r="Y24" s="42" t="s">
        <v>238</v>
      </c>
      <c r="Z24" s="52">
        <v>43628</v>
      </c>
      <c r="AA24" s="50" t="s">
        <v>40</v>
      </c>
      <c r="AB24" s="52">
        <v>45114</v>
      </c>
      <c r="AC24" s="31"/>
    </row>
    <row r="25" spans="1:29" s="25" customFormat="1" ht="14.4">
      <c r="A25" s="42" t="s">
        <v>358</v>
      </c>
      <c r="B25" s="42" t="s">
        <v>73</v>
      </c>
      <c r="C25" s="43" t="s">
        <v>43</v>
      </c>
      <c r="D25" s="42" t="s">
        <v>41</v>
      </c>
      <c r="E25" s="42" t="s">
        <v>239</v>
      </c>
      <c r="F25" s="42" t="s">
        <v>211</v>
      </c>
      <c r="G25" s="42" t="s">
        <v>42</v>
      </c>
      <c r="H25" s="42" t="s">
        <v>138</v>
      </c>
      <c r="I25" s="44">
        <v>11.182399999999999</v>
      </c>
      <c r="J25" s="44">
        <v>79.101200000000006</v>
      </c>
      <c r="K25" s="44" t="s">
        <v>228</v>
      </c>
      <c r="L25" s="72" t="s">
        <v>43</v>
      </c>
      <c r="M25" s="42" t="s">
        <v>436</v>
      </c>
      <c r="N25" s="42" t="s">
        <v>102</v>
      </c>
      <c r="O25" s="42" t="s">
        <v>171</v>
      </c>
      <c r="P25" s="43" t="s">
        <v>175</v>
      </c>
      <c r="Q25" s="46">
        <v>500000</v>
      </c>
      <c r="R25" s="75" t="s">
        <v>43</v>
      </c>
      <c r="S25" s="47" t="s">
        <v>1</v>
      </c>
      <c r="T25" s="47" t="s">
        <v>385</v>
      </c>
      <c r="U25" s="69" t="s">
        <v>107</v>
      </c>
      <c r="V25" s="43" t="s">
        <v>43</v>
      </c>
      <c r="W25" s="66" t="s">
        <v>107</v>
      </c>
      <c r="X25" s="43" t="s">
        <v>43</v>
      </c>
      <c r="Y25" s="42" t="s">
        <v>174</v>
      </c>
      <c r="Z25" s="52">
        <v>43733</v>
      </c>
      <c r="AA25" s="50" t="s">
        <v>43</v>
      </c>
      <c r="AB25" s="52">
        <v>45114</v>
      </c>
      <c r="AC25" s="31"/>
    </row>
    <row r="26" spans="1:29" s="25" customFormat="1" ht="14.4">
      <c r="A26" s="42" t="s">
        <v>359</v>
      </c>
      <c r="B26" s="42" t="s">
        <v>72</v>
      </c>
      <c r="C26" s="43" t="s">
        <v>46</v>
      </c>
      <c r="D26" s="42" t="s">
        <v>44</v>
      </c>
      <c r="E26" s="42" t="s">
        <v>67</v>
      </c>
      <c r="F26" s="42" t="s">
        <v>210</v>
      </c>
      <c r="G26" s="42" t="s">
        <v>45</v>
      </c>
      <c r="H26" s="42" t="s">
        <v>109</v>
      </c>
      <c r="I26" s="44">
        <v>39.074199999999998</v>
      </c>
      <c r="J26" s="44">
        <v>21.824300000000001</v>
      </c>
      <c r="K26" s="44" t="s">
        <v>220</v>
      </c>
      <c r="L26" s="72" t="s">
        <v>289</v>
      </c>
      <c r="M26" s="42" t="s">
        <v>435</v>
      </c>
      <c r="N26" s="42" t="s">
        <v>104</v>
      </c>
      <c r="O26" s="42" t="s">
        <v>201</v>
      </c>
      <c r="P26" s="43" t="s">
        <v>180</v>
      </c>
      <c r="Q26" s="46" t="s">
        <v>107</v>
      </c>
      <c r="R26" s="75" t="s">
        <v>289</v>
      </c>
      <c r="S26" s="47" t="s">
        <v>1</v>
      </c>
      <c r="T26" s="47" t="s">
        <v>385</v>
      </c>
      <c r="U26" s="69">
        <v>9.3000000000000007</v>
      </c>
      <c r="V26" s="43" t="s">
        <v>437</v>
      </c>
      <c r="W26" s="66">
        <v>2022</v>
      </c>
      <c r="X26" s="43" t="s">
        <v>290</v>
      </c>
      <c r="Y26" s="42" t="s">
        <v>158</v>
      </c>
      <c r="Z26" s="52">
        <v>42948</v>
      </c>
      <c r="AA26" s="50" t="s">
        <v>290</v>
      </c>
      <c r="AB26" s="52">
        <v>45114</v>
      </c>
      <c r="AC26" s="31"/>
    </row>
    <row r="27" spans="1:29" s="25" customFormat="1" ht="14.4">
      <c r="A27" s="42" t="s">
        <v>360</v>
      </c>
      <c r="B27" s="42" t="s">
        <v>71</v>
      </c>
      <c r="C27" s="43" t="s">
        <v>47</v>
      </c>
      <c r="D27" s="42" t="s">
        <v>44</v>
      </c>
      <c r="E27" s="42" t="s">
        <v>67</v>
      </c>
      <c r="F27" s="42" t="s">
        <v>210</v>
      </c>
      <c r="G27" s="42" t="s">
        <v>45</v>
      </c>
      <c r="H27" s="42" t="s">
        <v>139</v>
      </c>
      <c r="I27" s="44">
        <v>38.041400000000003</v>
      </c>
      <c r="J27" s="44">
        <v>23.542999999999999</v>
      </c>
      <c r="K27" s="44" t="s">
        <v>221</v>
      </c>
      <c r="L27" s="72" t="s">
        <v>291</v>
      </c>
      <c r="M27" s="42" t="s">
        <v>435</v>
      </c>
      <c r="N27" s="42" t="s">
        <v>104</v>
      </c>
      <c r="O27" s="42" t="s">
        <v>171</v>
      </c>
      <c r="P27" s="43" t="s">
        <v>181</v>
      </c>
      <c r="Q27" s="46" t="s">
        <v>107</v>
      </c>
      <c r="R27" s="75" t="s">
        <v>291</v>
      </c>
      <c r="S27" s="47" t="s">
        <v>1</v>
      </c>
      <c r="T27" s="47" t="s">
        <v>385</v>
      </c>
      <c r="U27" s="69">
        <v>8.86</v>
      </c>
      <c r="V27" s="43" t="s">
        <v>437</v>
      </c>
      <c r="W27" s="66">
        <v>2022</v>
      </c>
      <c r="X27" s="43" t="s">
        <v>437</v>
      </c>
      <c r="Y27" s="48" t="s">
        <v>159</v>
      </c>
      <c r="Z27" s="52">
        <v>43101</v>
      </c>
      <c r="AA27" s="50" t="s">
        <v>292</v>
      </c>
      <c r="AB27" s="52">
        <v>45114</v>
      </c>
      <c r="AC27" s="31"/>
    </row>
    <row r="28" spans="1:29" s="25" customFormat="1" ht="14.4">
      <c r="A28" s="42" t="s">
        <v>361</v>
      </c>
      <c r="B28" s="42" t="s">
        <v>141</v>
      </c>
      <c r="C28" s="43" t="s">
        <v>140</v>
      </c>
      <c r="D28" s="42" t="s">
        <v>84</v>
      </c>
      <c r="E28" s="42" t="s">
        <v>145</v>
      </c>
      <c r="F28" s="42" t="s">
        <v>212</v>
      </c>
      <c r="G28" s="42" t="s">
        <v>86</v>
      </c>
      <c r="H28" s="42" t="s">
        <v>142</v>
      </c>
      <c r="I28" s="44">
        <v>10.3932</v>
      </c>
      <c r="J28" s="44">
        <v>-75.483199999999997</v>
      </c>
      <c r="K28" s="44" t="s">
        <v>221</v>
      </c>
      <c r="L28" s="72" t="s">
        <v>177</v>
      </c>
      <c r="M28" s="42" t="s">
        <v>435</v>
      </c>
      <c r="N28" s="42" t="s">
        <v>104</v>
      </c>
      <c r="O28" s="42" t="s">
        <v>194</v>
      </c>
      <c r="P28" s="43" t="s">
        <v>177</v>
      </c>
      <c r="Q28" s="46" t="s">
        <v>107</v>
      </c>
      <c r="R28" s="75" t="s">
        <v>177</v>
      </c>
      <c r="S28" s="47" t="s">
        <v>33</v>
      </c>
      <c r="T28" s="47" t="s">
        <v>237</v>
      </c>
      <c r="U28" s="69">
        <v>1.8</v>
      </c>
      <c r="V28" s="43" t="s">
        <v>140</v>
      </c>
      <c r="W28" s="66">
        <v>2018</v>
      </c>
      <c r="X28" s="43" t="s">
        <v>177</v>
      </c>
      <c r="Y28" s="42" t="s">
        <v>143</v>
      </c>
      <c r="Z28" s="52">
        <v>43378</v>
      </c>
      <c r="AA28" s="50" t="s">
        <v>177</v>
      </c>
      <c r="AB28" s="52">
        <v>45114</v>
      </c>
      <c r="AC28" s="31"/>
    </row>
    <row r="29" spans="1:29" s="25" customFormat="1" ht="14.4">
      <c r="A29" s="42" t="s">
        <v>362</v>
      </c>
      <c r="B29" s="42" t="s">
        <v>81</v>
      </c>
      <c r="C29" s="43" t="s">
        <v>162</v>
      </c>
      <c r="D29" s="42" t="s">
        <v>184</v>
      </c>
      <c r="E29" s="42" t="s">
        <v>144</v>
      </c>
      <c r="F29" s="42" t="s">
        <v>210</v>
      </c>
      <c r="G29" s="42" t="s">
        <v>48</v>
      </c>
      <c r="H29" s="42" t="s">
        <v>146</v>
      </c>
      <c r="I29" s="44">
        <v>50.5289</v>
      </c>
      <c r="J29" s="44">
        <v>18.009599999999999</v>
      </c>
      <c r="K29" s="44" t="s">
        <v>220</v>
      </c>
      <c r="L29" s="72" t="s">
        <v>186</v>
      </c>
      <c r="M29" s="42" t="s">
        <v>436</v>
      </c>
      <c r="N29" s="42" t="s">
        <v>104</v>
      </c>
      <c r="O29" s="42" t="s">
        <v>171</v>
      </c>
      <c r="P29" s="43" t="s">
        <v>186</v>
      </c>
      <c r="Q29" s="46" t="s">
        <v>107</v>
      </c>
      <c r="R29" s="75" t="s">
        <v>186</v>
      </c>
      <c r="S29" s="47" t="s">
        <v>1</v>
      </c>
      <c r="T29" s="47" t="s">
        <v>385</v>
      </c>
      <c r="U29" s="69">
        <v>17.600000000000001</v>
      </c>
      <c r="V29" s="50" t="s">
        <v>186</v>
      </c>
      <c r="W29" s="66">
        <v>2025</v>
      </c>
      <c r="X29" s="50" t="s">
        <v>186</v>
      </c>
      <c r="Y29" s="42" t="s">
        <v>147</v>
      </c>
      <c r="Z29" s="52">
        <v>44456</v>
      </c>
      <c r="AA29" s="50" t="s">
        <v>186</v>
      </c>
      <c r="AB29" s="52">
        <v>45114</v>
      </c>
      <c r="AC29" s="31"/>
    </row>
    <row r="30" spans="1:29" s="25" customFormat="1" ht="14.4">
      <c r="A30" s="42" t="s">
        <v>363</v>
      </c>
      <c r="B30" s="42" t="s">
        <v>70</v>
      </c>
      <c r="C30" s="43" t="s">
        <v>163</v>
      </c>
      <c r="D30" s="42" t="s">
        <v>161</v>
      </c>
      <c r="E30" s="42" t="s">
        <v>315</v>
      </c>
      <c r="F30" s="42" t="s">
        <v>210</v>
      </c>
      <c r="G30" s="42" t="s">
        <v>49</v>
      </c>
      <c r="H30" s="42" t="s">
        <v>70</v>
      </c>
      <c r="I30" s="44">
        <v>57.718200000000003</v>
      </c>
      <c r="J30" s="44">
        <v>18.792300000000001</v>
      </c>
      <c r="K30" s="44" t="s">
        <v>221</v>
      </c>
      <c r="L30" s="43" t="s">
        <v>163</v>
      </c>
      <c r="M30" s="42" t="s">
        <v>436</v>
      </c>
      <c r="N30" s="42" t="s">
        <v>123</v>
      </c>
      <c r="O30" s="42" t="s">
        <v>201</v>
      </c>
      <c r="P30" s="43" t="s">
        <v>163</v>
      </c>
      <c r="Q30" s="46">
        <v>1800000</v>
      </c>
      <c r="R30" s="75" t="s">
        <v>163</v>
      </c>
      <c r="S30" s="47" t="s">
        <v>1</v>
      </c>
      <c r="T30" s="47" t="s">
        <v>385</v>
      </c>
      <c r="U30" s="69" t="s">
        <v>107</v>
      </c>
      <c r="V30" s="43" t="s">
        <v>444</v>
      </c>
      <c r="W30" s="66">
        <v>2030</v>
      </c>
      <c r="X30" s="43" t="s">
        <v>444</v>
      </c>
      <c r="Y30" s="42" t="s">
        <v>293</v>
      </c>
      <c r="Z30" s="52">
        <v>44349</v>
      </c>
      <c r="AA30" s="43" t="s">
        <v>163</v>
      </c>
      <c r="AB30" s="52">
        <v>45114</v>
      </c>
      <c r="AC30" s="31"/>
    </row>
    <row r="31" spans="1:29" s="25" customFormat="1" ht="14.4">
      <c r="A31" s="42" t="s">
        <v>364</v>
      </c>
      <c r="B31" s="42" t="s">
        <v>50</v>
      </c>
      <c r="C31" s="43" t="s">
        <v>148</v>
      </c>
      <c r="D31" s="42" t="s">
        <v>3</v>
      </c>
      <c r="E31" s="42" t="s">
        <v>51</v>
      </c>
      <c r="F31" s="42" t="s">
        <v>210</v>
      </c>
      <c r="G31" s="42" t="s">
        <v>97</v>
      </c>
      <c r="H31" s="42" t="s">
        <v>98</v>
      </c>
      <c r="I31" s="44">
        <v>47.974499999999999</v>
      </c>
      <c r="J31" s="44">
        <v>16.603300000000001</v>
      </c>
      <c r="K31" s="44" t="s">
        <v>220</v>
      </c>
      <c r="L31" s="72" t="s">
        <v>148</v>
      </c>
      <c r="M31" s="42" t="s">
        <v>436</v>
      </c>
      <c r="N31" s="42" t="s">
        <v>123</v>
      </c>
      <c r="O31" s="42" t="s">
        <v>201</v>
      </c>
      <c r="P31" s="43" t="s">
        <v>148</v>
      </c>
      <c r="Q31" s="46">
        <v>700000</v>
      </c>
      <c r="R31" s="75" t="s">
        <v>294</v>
      </c>
      <c r="S31" s="47" t="s">
        <v>1</v>
      </c>
      <c r="T31" s="47" t="s">
        <v>385</v>
      </c>
      <c r="U31" s="69" t="s">
        <v>107</v>
      </c>
      <c r="V31" s="43" t="s">
        <v>294</v>
      </c>
      <c r="W31" s="66">
        <v>2030</v>
      </c>
      <c r="X31" s="43" t="s">
        <v>445</v>
      </c>
      <c r="Y31" s="42" t="s">
        <v>182</v>
      </c>
      <c r="Z31" s="52">
        <v>43975</v>
      </c>
      <c r="AA31" s="50" t="s">
        <v>148</v>
      </c>
      <c r="AB31" s="52">
        <v>45114</v>
      </c>
      <c r="AC31" s="31"/>
    </row>
    <row r="32" spans="1:29" s="25" customFormat="1" ht="14.4">
      <c r="A32" s="42" t="s">
        <v>365</v>
      </c>
      <c r="B32" s="42" t="s">
        <v>82</v>
      </c>
      <c r="C32" s="43" t="s">
        <v>55</v>
      </c>
      <c r="D32" s="42" t="s">
        <v>53</v>
      </c>
      <c r="E32" s="42" t="s">
        <v>52</v>
      </c>
      <c r="F32" s="42" t="s">
        <v>211</v>
      </c>
      <c r="G32" s="42" t="s">
        <v>54</v>
      </c>
      <c r="H32" s="42" t="s">
        <v>109</v>
      </c>
      <c r="I32" s="44">
        <v>36.204799999999999</v>
      </c>
      <c r="J32" s="44">
        <v>138.25290000000001</v>
      </c>
      <c r="K32" s="44" t="s">
        <v>220</v>
      </c>
      <c r="L32" s="72" t="s">
        <v>296</v>
      </c>
      <c r="M32" s="42" t="s">
        <v>435</v>
      </c>
      <c r="N32" s="42" t="s">
        <v>102</v>
      </c>
      <c r="O32" s="42" t="s">
        <v>193</v>
      </c>
      <c r="P32" s="43" t="s">
        <v>175</v>
      </c>
      <c r="Q32" s="46">
        <v>730</v>
      </c>
      <c r="R32" s="75" t="s">
        <v>175</v>
      </c>
      <c r="S32" s="47" t="s">
        <v>11</v>
      </c>
      <c r="T32" s="47" t="s">
        <v>385</v>
      </c>
      <c r="U32" s="69" t="s">
        <v>107</v>
      </c>
      <c r="V32" s="45" t="s">
        <v>296</v>
      </c>
      <c r="W32" s="66">
        <v>2025</v>
      </c>
      <c r="X32" s="50" t="s">
        <v>439</v>
      </c>
      <c r="Y32" s="42" t="s">
        <v>297</v>
      </c>
      <c r="Z32" s="52">
        <v>44248</v>
      </c>
      <c r="AA32" s="50" t="s">
        <v>298</v>
      </c>
      <c r="AB32" s="52">
        <v>45114</v>
      </c>
      <c r="AC32" s="31"/>
    </row>
    <row r="33" spans="1:29" s="25" customFormat="1" ht="14.4">
      <c r="A33" s="42" t="s">
        <v>366</v>
      </c>
      <c r="B33" s="42" t="s">
        <v>83</v>
      </c>
      <c r="C33" s="43" t="s">
        <v>56</v>
      </c>
      <c r="D33" s="42" t="s">
        <v>3</v>
      </c>
      <c r="E33" s="42" t="s">
        <v>150</v>
      </c>
      <c r="F33" s="42" t="s">
        <v>210</v>
      </c>
      <c r="G33" s="42" t="s">
        <v>8</v>
      </c>
      <c r="H33" s="42" t="s">
        <v>83</v>
      </c>
      <c r="I33" s="44">
        <v>53.061300000000003</v>
      </c>
      <c r="J33" s="44">
        <v>10.6671</v>
      </c>
      <c r="K33" s="44" t="s">
        <v>220</v>
      </c>
      <c r="L33" s="72" t="s">
        <v>56</v>
      </c>
      <c r="M33" s="42" t="s">
        <v>436</v>
      </c>
      <c r="N33" s="42" t="s">
        <v>123</v>
      </c>
      <c r="O33" s="42" t="s">
        <v>194</v>
      </c>
      <c r="P33" s="43" t="s">
        <v>202</v>
      </c>
      <c r="Q33" s="46">
        <v>1300000</v>
      </c>
      <c r="R33" s="75" t="s">
        <v>56</v>
      </c>
      <c r="S33" s="47" t="s">
        <v>1</v>
      </c>
      <c r="T33" s="47" t="s">
        <v>385</v>
      </c>
      <c r="U33" s="69" t="s">
        <v>107</v>
      </c>
      <c r="V33" s="43" t="s">
        <v>56</v>
      </c>
      <c r="W33" s="66">
        <v>2026</v>
      </c>
      <c r="X33" s="43" t="s">
        <v>56</v>
      </c>
      <c r="Y33" s="42" t="s">
        <v>295</v>
      </c>
      <c r="Z33" s="52">
        <v>44488</v>
      </c>
      <c r="AA33" s="50" t="s">
        <v>56</v>
      </c>
      <c r="AB33" s="52">
        <v>45114</v>
      </c>
      <c r="AC33" s="31"/>
    </row>
    <row r="34" spans="1:29" s="25" customFormat="1" ht="14.4">
      <c r="A34" s="42" t="s">
        <v>367</v>
      </c>
      <c r="B34" s="42" t="s">
        <v>483</v>
      </c>
      <c r="C34" s="50" t="s">
        <v>485</v>
      </c>
      <c r="D34" s="42" t="s">
        <v>3</v>
      </c>
      <c r="E34" s="42" t="s">
        <v>213</v>
      </c>
      <c r="F34" s="42" t="s">
        <v>209</v>
      </c>
      <c r="G34" s="42" t="s">
        <v>95</v>
      </c>
      <c r="H34" s="42" t="s">
        <v>482</v>
      </c>
      <c r="I34" s="44">
        <v>38.110664180343697</v>
      </c>
      <c r="J34" s="44">
        <v>-90.258448603623506</v>
      </c>
      <c r="K34" s="44" t="s">
        <v>221</v>
      </c>
      <c r="L34" s="50" t="s">
        <v>486</v>
      </c>
      <c r="M34" s="42" t="s">
        <v>435</v>
      </c>
      <c r="N34" s="42" t="s">
        <v>103</v>
      </c>
      <c r="O34" s="42" t="s">
        <v>171</v>
      </c>
      <c r="P34" s="50" t="s">
        <v>486</v>
      </c>
      <c r="Q34" s="46" t="s">
        <v>107</v>
      </c>
      <c r="R34" s="75" t="s">
        <v>488</v>
      </c>
      <c r="S34" s="47" t="s">
        <v>474</v>
      </c>
      <c r="T34" s="47" t="s">
        <v>385</v>
      </c>
      <c r="U34" s="69">
        <v>4.9000000000000004</v>
      </c>
      <c r="V34" s="50" t="s">
        <v>484</v>
      </c>
      <c r="W34" s="66">
        <v>2023</v>
      </c>
      <c r="X34" s="50" t="s">
        <v>486</v>
      </c>
      <c r="Y34" s="42" t="s">
        <v>487</v>
      </c>
      <c r="Z34" s="52">
        <v>44497</v>
      </c>
      <c r="AA34" s="50" t="s">
        <v>485</v>
      </c>
      <c r="AB34" s="52">
        <v>45146</v>
      </c>
      <c r="AC34" s="31"/>
    </row>
    <row r="35" spans="1:29" s="25" customFormat="1" ht="14.4">
      <c r="A35" s="42" t="s">
        <v>368</v>
      </c>
      <c r="B35" s="42" t="s">
        <v>57</v>
      </c>
      <c r="C35" s="43" t="s">
        <v>151</v>
      </c>
      <c r="D35" s="42" t="s">
        <v>161</v>
      </c>
      <c r="E35" s="42" t="s">
        <v>58</v>
      </c>
      <c r="F35" s="42" t="s">
        <v>210</v>
      </c>
      <c r="G35" s="42" t="s">
        <v>99</v>
      </c>
      <c r="H35" s="42" t="s">
        <v>152</v>
      </c>
      <c r="I35" s="44">
        <v>43.219700000000003</v>
      </c>
      <c r="J35" s="44">
        <v>27.558399999999999</v>
      </c>
      <c r="K35" s="44" t="s">
        <v>220</v>
      </c>
      <c r="L35" s="72" t="s">
        <v>151</v>
      </c>
      <c r="M35" s="42" t="s">
        <v>436</v>
      </c>
      <c r="N35" s="42" t="s">
        <v>123</v>
      </c>
      <c r="O35" s="42" t="s">
        <v>201</v>
      </c>
      <c r="P35" s="43" t="s">
        <v>151</v>
      </c>
      <c r="Q35" s="46">
        <v>800000</v>
      </c>
      <c r="R35" s="75" t="s">
        <v>151</v>
      </c>
      <c r="S35" s="47" t="s">
        <v>1</v>
      </c>
      <c r="T35" s="47" t="s">
        <v>385</v>
      </c>
      <c r="U35" s="69">
        <v>190.6</v>
      </c>
      <c r="V35" s="43" t="s">
        <v>437</v>
      </c>
      <c r="W35" s="66">
        <v>2028</v>
      </c>
      <c r="X35" s="43" t="s">
        <v>151</v>
      </c>
      <c r="Y35" s="42" t="s">
        <v>241</v>
      </c>
      <c r="Z35" s="52">
        <v>44755</v>
      </c>
      <c r="AA35" s="50" t="s">
        <v>151</v>
      </c>
      <c r="AB35" s="52">
        <v>45114</v>
      </c>
      <c r="AC35" s="31"/>
    </row>
    <row r="36" spans="1:29" s="25" customFormat="1" ht="14.4">
      <c r="A36" s="42" t="s">
        <v>369</v>
      </c>
      <c r="B36" s="42" t="s">
        <v>59</v>
      </c>
      <c r="C36" s="43" t="s">
        <v>155</v>
      </c>
      <c r="D36" s="42" t="s">
        <v>195</v>
      </c>
      <c r="E36" s="42" t="s">
        <v>60</v>
      </c>
      <c r="F36" s="42" t="s">
        <v>210</v>
      </c>
      <c r="G36" s="42" t="s">
        <v>25</v>
      </c>
      <c r="H36" s="42" t="s">
        <v>100</v>
      </c>
      <c r="I36" s="44">
        <v>50.707000000000001</v>
      </c>
      <c r="J36" s="44">
        <v>2.1114999999999999</v>
      </c>
      <c r="K36" s="44" t="s">
        <v>221</v>
      </c>
      <c r="L36" s="72" t="s">
        <v>155</v>
      </c>
      <c r="M36" s="42" t="s">
        <v>436</v>
      </c>
      <c r="N36" s="42" t="s">
        <v>123</v>
      </c>
      <c r="O36" s="42" t="s">
        <v>201</v>
      </c>
      <c r="P36" s="43" t="s">
        <v>154</v>
      </c>
      <c r="Q36" s="46">
        <v>800000</v>
      </c>
      <c r="R36" s="75" t="s">
        <v>155</v>
      </c>
      <c r="S36" s="47" t="s">
        <v>10</v>
      </c>
      <c r="T36" s="47" t="s">
        <v>385</v>
      </c>
      <c r="U36" s="69">
        <v>170.4</v>
      </c>
      <c r="V36" s="43" t="s">
        <v>437</v>
      </c>
      <c r="W36" s="66">
        <v>2037</v>
      </c>
      <c r="X36" s="43" t="s">
        <v>437</v>
      </c>
      <c r="Y36" s="42" t="s">
        <v>244</v>
      </c>
      <c r="Z36" s="52">
        <v>44652</v>
      </c>
      <c r="AA36" s="50" t="s">
        <v>155</v>
      </c>
      <c r="AB36" s="52">
        <v>45114</v>
      </c>
      <c r="AC36" s="31"/>
    </row>
    <row r="37" spans="1:29" s="25" customFormat="1" ht="14.4">
      <c r="A37" s="42" t="s">
        <v>370</v>
      </c>
      <c r="B37" s="42" t="s">
        <v>61</v>
      </c>
      <c r="C37" s="43" t="s">
        <v>154</v>
      </c>
      <c r="D37" s="42" t="s">
        <v>3</v>
      </c>
      <c r="E37" s="42" t="s">
        <v>60</v>
      </c>
      <c r="F37" s="42" t="s">
        <v>210</v>
      </c>
      <c r="G37" s="42" t="s">
        <v>48</v>
      </c>
      <c r="H37" s="42" t="s">
        <v>101</v>
      </c>
      <c r="I37" s="44">
        <v>51.910800000000002</v>
      </c>
      <c r="J37" s="44">
        <v>21.832599999999999</v>
      </c>
      <c r="K37" s="44" t="s">
        <v>221</v>
      </c>
      <c r="L37" s="72" t="s">
        <v>154</v>
      </c>
      <c r="M37" s="42" t="s">
        <v>436</v>
      </c>
      <c r="N37" s="42" t="s">
        <v>123</v>
      </c>
      <c r="O37" s="42" t="s">
        <v>201</v>
      </c>
      <c r="P37" s="43" t="s">
        <v>154</v>
      </c>
      <c r="Q37" s="46" t="s">
        <v>107</v>
      </c>
      <c r="R37" s="75" t="s">
        <v>154</v>
      </c>
      <c r="S37" s="47" t="s">
        <v>1</v>
      </c>
      <c r="T37" s="47" t="s">
        <v>385</v>
      </c>
      <c r="U37" s="69" t="s">
        <v>107</v>
      </c>
      <c r="V37" s="43" t="s">
        <v>154</v>
      </c>
      <c r="W37" s="66" t="s">
        <v>107</v>
      </c>
      <c r="X37" s="43" t="s">
        <v>154</v>
      </c>
      <c r="Y37" s="42" t="s">
        <v>245</v>
      </c>
      <c r="Z37" s="52">
        <v>44760</v>
      </c>
      <c r="AA37" s="50" t="s">
        <v>154</v>
      </c>
      <c r="AB37" s="52">
        <v>45114</v>
      </c>
      <c r="AC37" s="31"/>
    </row>
    <row r="38" spans="1:29" s="25" customFormat="1" ht="14.4">
      <c r="A38" s="42" t="s">
        <v>371</v>
      </c>
      <c r="B38" s="42" t="s">
        <v>469</v>
      </c>
      <c r="C38" s="43" t="s">
        <v>468</v>
      </c>
      <c r="D38" s="42" t="s">
        <v>161</v>
      </c>
      <c r="E38" s="42" t="s">
        <v>67</v>
      </c>
      <c r="F38" s="42" t="s">
        <v>209</v>
      </c>
      <c r="G38" s="42" t="s">
        <v>95</v>
      </c>
      <c r="H38" s="42" t="s">
        <v>169</v>
      </c>
      <c r="I38" s="44">
        <v>38.7376</v>
      </c>
      <c r="J38" s="44">
        <v>-86.459400000000002</v>
      </c>
      <c r="K38" s="44" t="s">
        <v>221</v>
      </c>
      <c r="L38" s="72" t="s">
        <v>222</v>
      </c>
      <c r="M38" s="42" t="s">
        <v>436</v>
      </c>
      <c r="N38" s="42" t="s">
        <v>103</v>
      </c>
      <c r="O38" s="42" t="s">
        <v>171</v>
      </c>
      <c r="P38" s="43" t="s">
        <v>168</v>
      </c>
      <c r="Q38" s="46">
        <v>2000000</v>
      </c>
      <c r="R38" s="75" t="s">
        <v>222</v>
      </c>
      <c r="S38" s="47" t="s">
        <v>107</v>
      </c>
      <c r="T38" s="47" t="s">
        <v>385</v>
      </c>
      <c r="U38" s="69">
        <v>3.7</v>
      </c>
      <c r="V38" s="43" t="s">
        <v>168</v>
      </c>
      <c r="W38" s="66" t="s">
        <v>107</v>
      </c>
      <c r="X38" s="43" t="s">
        <v>168</v>
      </c>
      <c r="Y38" s="42" t="s">
        <v>170</v>
      </c>
      <c r="Z38" s="52">
        <v>44805</v>
      </c>
      <c r="AA38" s="43" t="s">
        <v>168</v>
      </c>
      <c r="AB38" s="52">
        <v>45146</v>
      </c>
      <c r="AC38" s="31"/>
    </row>
    <row r="39" spans="1:29" s="25" customFormat="1" ht="14.4">
      <c r="A39" s="42" t="s">
        <v>372</v>
      </c>
      <c r="B39" s="42" t="s">
        <v>452</v>
      </c>
      <c r="C39" s="43" t="s">
        <v>189</v>
      </c>
      <c r="D39" s="42" t="s">
        <v>3</v>
      </c>
      <c r="E39" s="42" t="s">
        <v>191</v>
      </c>
      <c r="F39" s="42" t="s">
        <v>210</v>
      </c>
      <c r="G39" s="42" t="s">
        <v>69</v>
      </c>
      <c r="H39" s="42" t="s">
        <v>190</v>
      </c>
      <c r="I39" s="44">
        <v>50.4739</v>
      </c>
      <c r="J39" s="44">
        <v>3.9931000000000001</v>
      </c>
      <c r="K39" s="44" t="s">
        <v>220</v>
      </c>
      <c r="L39" s="72" t="s">
        <v>189</v>
      </c>
      <c r="M39" s="42" t="s">
        <v>436</v>
      </c>
      <c r="N39" s="42" t="s">
        <v>123</v>
      </c>
      <c r="O39" s="42" t="s">
        <v>201</v>
      </c>
      <c r="P39" s="43" t="s">
        <v>189</v>
      </c>
      <c r="Q39" s="55">
        <v>1300000</v>
      </c>
      <c r="R39" s="75" t="s">
        <v>189</v>
      </c>
      <c r="S39" s="47" t="s">
        <v>10</v>
      </c>
      <c r="T39" s="47" t="s">
        <v>385</v>
      </c>
      <c r="U39" s="69">
        <v>351</v>
      </c>
      <c r="V39" s="43" t="s">
        <v>446</v>
      </c>
      <c r="W39" s="66">
        <v>2025</v>
      </c>
      <c r="X39" s="43" t="s">
        <v>446</v>
      </c>
      <c r="Y39" s="42" t="s">
        <v>464</v>
      </c>
      <c r="Z39" s="52">
        <v>44838</v>
      </c>
      <c r="AA39" s="50" t="s">
        <v>189</v>
      </c>
      <c r="AB39" s="52">
        <v>45125</v>
      </c>
      <c r="AC39" s="31"/>
    </row>
    <row r="40" spans="1:29" s="25" customFormat="1" ht="14.4">
      <c r="A40" s="42" t="s">
        <v>373</v>
      </c>
      <c r="B40" s="42" t="s">
        <v>17</v>
      </c>
      <c r="C40" s="43" t="s">
        <v>230</v>
      </c>
      <c r="D40" s="42" t="s">
        <v>3</v>
      </c>
      <c r="E40" s="42" t="s">
        <v>67</v>
      </c>
      <c r="F40" s="42" t="s">
        <v>210</v>
      </c>
      <c r="G40" s="42" t="s">
        <v>8</v>
      </c>
      <c r="H40" s="42" t="s">
        <v>231</v>
      </c>
      <c r="I40" s="44">
        <v>53.87</v>
      </c>
      <c r="J40" s="44">
        <v>9.58</v>
      </c>
      <c r="K40" s="44" t="s">
        <v>220</v>
      </c>
      <c r="L40" s="72" t="s">
        <v>230</v>
      </c>
      <c r="M40" s="42" t="s">
        <v>436</v>
      </c>
      <c r="N40" s="42" t="s">
        <v>123</v>
      </c>
      <c r="O40" s="42" t="s">
        <v>193</v>
      </c>
      <c r="P40" s="43" t="s">
        <v>230</v>
      </c>
      <c r="Q40" s="55" t="s">
        <v>107</v>
      </c>
      <c r="R40" s="75" t="s">
        <v>230</v>
      </c>
      <c r="S40" s="47" t="s">
        <v>10</v>
      </c>
      <c r="T40" s="47" t="s">
        <v>385</v>
      </c>
      <c r="U40" s="69" t="s">
        <v>107</v>
      </c>
      <c r="V40" s="50" t="s">
        <v>230</v>
      </c>
      <c r="W40" s="66">
        <v>2029</v>
      </c>
      <c r="X40" s="50" t="s">
        <v>230</v>
      </c>
      <c r="Y40" s="42" t="s">
        <v>316</v>
      </c>
      <c r="Z40" s="52">
        <v>44908</v>
      </c>
      <c r="AA40" s="50" t="s">
        <v>230</v>
      </c>
      <c r="AB40" s="52">
        <v>45114</v>
      </c>
      <c r="AC40" s="31"/>
    </row>
    <row r="41" spans="1:29" s="25" customFormat="1" ht="14.4">
      <c r="A41" s="42" t="s">
        <v>374</v>
      </c>
      <c r="B41" s="42" t="s">
        <v>302</v>
      </c>
      <c r="C41" s="43" t="s">
        <v>301</v>
      </c>
      <c r="D41" s="42" t="s">
        <v>161</v>
      </c>
      <c r="E41" s="42" t="s">
        <v>320</v>
      </c>
      <c r="F41" s="42" t="s">
        <v>210</v>
      </c>
      <c r="G41" s="42" t="s">
        <v>69</v>
      </c>
      <c r="H41" s="42" t="s">
        <v>318</v>
      </c>
      <c r="I41" s="44">
        <v>50.58</v>
      </c>
      <c r="J41" s="44">
        <v>3.44</v>
      </c>
      <c r="K41" s="44" t="s">
        <v>220</v>
      </c>
      <c r="L41" s="72" t="s">
        <v>317</v>
      </c>
      <c r="M41" s="42" t="s">
        <v>436</v>
      </c>
      <c r="N41" s="42" t="s">
        <v>123</v>
      </c>
      <c r="O41" s="42" t="s">
        <v>193</v>
      </c>
      <c r="P41" s="43" t="s">
        <v>321</v>
      </c>
      <c r="Q41" s="55">
        <v>800000</v>
      </c>
      <c r="R41" s="75" t="s">
        <v>301</v>
      </c>
      <c r="S41" s="47" t="s">
        <v>304</v>
      </c>
      <c r="T41" s="47" t="s">
        <v>385</v>
      </c>
      <c r="U41" s="69" t="s">
        <v>107</v>
      </c>
      <c r="V41" s="56" t="s">
        <v>301</v>
      </c>
      <c r="W41" s="66" t="s">
        <v>107</v>
      </c>
      <c r="X41" s="56" t="s">
        <v>301</v>
      </c>
      <c r="Y41" s="42" t="s">
        <v>303</v>
      </c>
      <c r="Z41" s="52">
        <v>44936</v>
      </c>
      <c r="AA41" s="50" t="s">
        <v>321</v>
      </c>
      <c r="AB41" s="52">
        <v>45114</v>
      </c>
      <c r="AC41" s="31"/>
    </row>
    <row r="42" spans="1:29" s="25" customFormat="1" ht="14.4">
      <c r="A42" s="42" t="s">
        <v>375</v>
      </c>
      <c r="B42" s="42" t="s">
        <v>312</v>
      </c>
      <c r="C42" s="43" t="s">
        <v>305</v>
      </c>
      <c r="D42" s="42" t="s">
        <v>307</v>
      </c>
      <c r="E42" s="42" t="s">
        <v>306</v>
      </c>
      <c r="F42" s="42" t="s">
        <v>308</v>
      </c>
      <c r="G42" s="42" t="s">
        <v>308</v>
      </c>
      <c r="H42" s="42" t="s">
        <v>309</v>
      </c>
      <c r="I42" s="44">
        <v>-34.5</v>
      </c>
      <c r="J42" s="44">
        <v>150.33000000000001</v>
      </c>
      <c r="K42" s="44" t="s">
        <v>221</v>
      </c>
      <c r="L42" s="72" t="s">
        <v>305</v>
      </c>
      <c r="M42" s="42" t="s">
        <v>436</v>
      </c>
      <c r="N42" s="42" t="s">
        <v>104</v>
      </c>
      <c r="O42" s="42" t="s">
        <v>171</v>
      </c>
      <c r="P42" s="43" t="s">
        <v>305</v>
      </c>
      <c r="Q42" s="55">
        <v>100000</v>
      </c>
      <c r="R42" s="75" t="s">
        <v>305</v>
      </c>
      <c r="S42" s="47" t="s">
        <v>21</v>
      </c>
      <c r="T42" s="47" t="s">
        <v>385</v>
      </c>
      <c r="U42" s="69">
        <v>7.56</v>
      </c>
      <c r="V42" s="50" t="s">
        <v>447</v>
      </c>
      <c r="W42" s="66" t="s">
        <v>107</v>
      </c>
      <c r="X42" s="43" t="s">
        <v>447</v>
      </c>
      <c r="Y42" s="42" t="s">
        <v>310</v>
      </c>
      <c r="Z42" s="52">
        <v>44699</v>
      </c>
      <c r="AA42" s="50" t="s">
        <v>311</v>
      </c>
      <c r="AB42" s="52">
        <v>45114</v>
      </c>
      <c r="AC42" s="31"/>
    </row>
    <row r="43" spans="1:29" s="25" customFormat="1" ht="14.4">
      <c r="A43" s="42" t="s">
        <v>376</v>
      </c>
      <c r="B43" s="42" t="s">
        <v>405</v>
      </c>
      <c r="C43" s="43" t="s">
        <v>402</v>
      </c>
      <c r="D43" s="42" t="s">
        <v>161</v>
      </c>
      <c r="E43" s="42" t="s">
        <v>401</v>
      </c>
      <c r="F43" s="42" t="s">
        <v>210</v>
      </c>
      <c r="G43" s="42" t="s">
        <v>8</v>
      </c>
      <c r="H43" s="42" t="s">
        <v>400</v>
      </c>
      <c r="I43" s="44">
        <v>49.8</v>
      </c>
      <c r="J43" s="44">
        <v>9.61</v>
      </c>
      <c r="K43" s="44" t="s">
        <v>228</v>
      </c>
      <c r="L43" s="72" t="s">
        <v>402</v>
      </c>
      <c r="M43" s="42" t="s">
        <v>436</v>
      </c>
      <c r="N43" s="42" t="s">
        <v>123</v>
      </c>
      <c r="O43" s="42" t="s">
        <v>201</v>
      </c>
      <c r="P43" s="43" t="s">
        <v>403</v>
      </c>
      <c r="Q43" s="55">
        <v>70000</v>
      </c>
      <c r="R43" s="75" t="s">
        <v>402</v>
      </c>
      <c r="S43" s="47" t="s">
        <v>1</v>
      </c>
      <c r="T43" s="47" t="s">
        <v>385</v>
      </c>
      <c r="U43" s="69">
        <v>16.3</v>
      </c>
      <c r="V43" s="43" t="s">
        <v>403</v>
      </c>
      <c r="W43" s="66">
        <v>2025</v>
      </c>
      <c r="X43" s="43" t="s">
        <v>403</v>
      </c>
      <c r="Y43" s="42" t="s">
        <v>404</v>
      </c>
      <c r="Z43" s="52">
        <v>45028</v>
      </c>
      <c r="AA43" s="50" t="s">
        <v>403</v>
      </c>
      <c r="AB43" s="52">
        <v>45114</v>
      </c>
      <c r="AC43" s="31"/>
    </row>
    <row r="44" spans="1:29" s="25" customFormat="1" ht="14.4">
      <c r="A44" s="42" t="s">
        <v>406</v>
      </c>
      <c r="B44" s="42" t="s">
        <v>420</v>
      </c>
      <c r="C44" s="43" t="s">
        <v>409</v>
      </c>
      <c r="D44" s="42" t="s">
        <v>88</v>
      </c>
      <c r="E44" s="42" t="s">
        <v>67</v>
      </c>
      <c r="F44" s="42" t="s">
        <v>210</v>
      </c>
      <c r="G44" s="42" t="s">
        <v>28</v>
      </c>
      <c r="H44" s="42" t="s">
        <v>118</v>
      </c>
      <c r="I44" s="44">
        <v>57.0488</v>
      </c>
      <c r="J44" s="44">
        <v>9.9216999999999995</v>
      </c>
      <c r="K44" s="44" t="s">
        <v>221</v>
      </c>
      <c r="L44" s="72" t="s">
        <v>409</v>
      </c>
      <c r="M44" s="42" t="s">
        <v>436</v>
      </c>
      <c r="N44" s="42" t="s">
        <v>123</v>
      </c>
      <c r="O44" s="42" t="s">
        <v>201</v>
      </c>
      <c r="P44" s="43" t="s">
        <v>409</v>
      </c>
      <c r="Q44" s="55">
        <v>400000</v>
      </c>
      <c r="R44" s="75" t="s">
        <v>409</v>
      </c>
      <c r="S44" s="47" t="s">
        <v>107</v>
      </c>
      <c r="T44" s="47" t="s">
        <v>385</v>
      </c>
      <c r="U44" s="69" t="s">
        <v>107</v>
      </c>
      <c r="V44" s="43" t="s">
        <v>409</v>
      </c>
      <c r="W44" s="66">
        <v>2030</v>
      </c>
      <c r="X44" s="43" t="s">
        <v>409</v>
      </c>
      <c r="Y44" s="42" t="s">
        <v>410</v>
      </c>
      <c r="Z44" s="52">
        <v>45085</v>
      </c>
      <c r="AA44" s="43" t="s">
        <v>409</v>
      </c>
      <c r="AB44" s="52">
        <v>45114</v>
      </c>
      <c r="AC44" s="31"/>
    </row>
    <row r="45" spans="1:29" s="25" customFormat="1" ht="14.4">
      <c r="A45" s="42" t="s">
        <v>411</v>
      </c>
      <c r="B45" s="42" t="s">
        <v>412</v>
      </c>
      <c r="C45" s="43" t="s">
        <v>414</v>
      </c>
      <c r="D45" s="42" t="s">
        <v>415</v>
      </c>
      <c r="E45" s="42" t="s">
        <v>416</v>
      </c>
      <c r="F45" s="42" t="s">
        <v>210</v>
      </c>
      <c r="G45" s="42" t="s">
        <v>32</v>
      </c>
      <c r="H45" s="42" t="s">
        <v>417</v>
      </c>
      <c r="I45" s="44">
        <v>53.28</v>
      </c>
      <c r="J45" s="44">
        <v>-1.85</v>
      </c>
      <c r="K45" s="44" t="s">
        <v>221</v>
      </c>
      <c r="L45" s="72" t="s">
        <v>414</v>
      </c>
      <c r="M45" s="42" t="s">
        <v>436</v>
      </c>
      <c r="N45" s="42" t="s">
        <v>123</v>
      </c>
      <c r="O45" s="42" t="s">
        <v>201</v>
      </c>
      <c r="P45" s="45" t="s">
        <v>414</v>
      </c>
      <c r="Q45" s="55" t="s">
        <v>107</v>
      </c>
      <c r="R45" s="75" t="s">
        <v>414</v>
      </c>
      <c r="S45" s="47" t="s">
        <v>107</v>
      </c>
      <c r="T45" s="47" t="s">
        <v>385</v>
      </c>
      <c r="U45" s="69" t="s">
        <v>107</v>
      </c>
      <c r="V45" s="45" t="s">
        <v>414</v>
      </c>
      <c r="W45" s="66">
        <v>2030</v>
      </c>
      <c r="X45" s="43" t="s">
        <v>448</v>
      </c>
      <c r="Y45" s="42" t="s">
        <v>418</v>
      </c>
      <c r="Z45" s="52">
        <v>45064</v>
      </c>
      <c r="AA45" s="50" t="s">
        <v>419</v>
      </c>
      <c r="AB45" s="52">
        <v>45114</v>
      </c>
      <c r="AC45" s="31"/>
    </row>
    <row r="46" spans="1:29" s="25" customFormat="1" ht="14.4">
      <c r="A46" s="42" t="s">
        <v>413</v>
      </c>
      <c r="B46" s="42" t="s">
        <v>424</v>
      </c>
      <c r="C46" s="43" t="s">
        <v>421</v>
      </c>
      <c r="D46" s="42" t="s">
        <v>3</v>
      </c>
      <c r="E46" s="42" t="s">
        <v>67</v>
      </c>
      <c r="F46" s="42" t="s">
        <v>209</v>
      </c>
      <c r="G46" s="42" t="s">
        <v>92</v>
      </c>
      <c r="H46" s="42" t="s">
        <v>425</v>
      </c>
      <c r="I46" s="44">
        <v>51.06</v>
      </c>
      <c r="J46" s="44">
        <v>-115.17</v>
      </c>
      <c r="K46" s="44" t="s">
        <v>220</v>
      </c>
      <c r="L46" s="72" t="s">
        <v>422</v>
      </c>
      <c r="M46" s="42" t="s">
        <v>436</v>
      </c>
      <c r="N46" s="42" t="s">
        <v>104</v>
      </c>
      <c r="O46" s="42" t="s">
        <v>201</v>
      </c>
      <c r="P46" s="43" t="s">
        <v>422</v>
      </c>
      <c r="Q46" s="55" t="s">
        <v>107</v>
      </c>
      <c r="R46" s="75" t="s">
        <v>422</v>
      </c>
      <c r="S46" s="47" t="s">
        <v>107</v>
      </c>
      <c r="T46" s="47" t="s">
        <v>385</v>
      </c>
      <c r="U46" s="69">
        <v>20.9</v>
      </c>
      <c r="V46" s="43" t="s">
        <v>422</v>
      </c>
      <c r="W46" s="66">
        <v>2030</v>
      </c>
      <c r="X46" s="43" t="s">
        <v>423</v>
      </c>
      <c r="Y46" s="42" t="s">
        <v>426</v>
      </c>
      <c r="Z46" s="52">
        <v>44763</v>
      </c>
      <c r="AA46" s="50" t="s">
        <v>423</v>
      </c>
      <c r="AB46" s="52">
        <v>45114</v>
      </c>
      <c r="AC46" s="31"/>
    </row>
    <row r="47" spans="1:29" s="25" customFormat="1" ht="14.4">
      <c r="A47" s="42" t="s">
        <v>456</v>
      </c>
      <c r="B47" s="42" t="s">
        <v>449</v>
      </c>
      <c r="C47" s="43" t="s">
        <v>454</v>
      </c>
      <c r="D47" s="42" t="s">
        <v>161</v>
      </c>
      <c r="E47" s="42" t="s">
        <v>67</v>
      </c>
      <c r="F47" s="42" t="s">
        <v>210</v>
      </c>
      <c r="G47" s="42" t="s">
        <v>8</v>
      </c>
      <c r="H47" s="42" t="s">
        <v>455</v>
      </c>
      <c r="I47" s="44">
        <v>51.612000000000002</v>
      </c>
      <c r="J47" s="44">
        <v>8.5127000000000006</v>
      </c>
      <c r="K47" s="44" t="s">
        <v>221</v>
      </c>
      <c r="L47" s="72" t="s">
        <v>454</v>
      </c>
      <c r="M47" s="42" t="s">
        <v>436</v>
      </c>
      <c r="N47" s="42" t="s">
        <v>123</v>
      </c>
      <c r="O47" s="42" t="s">
        <v>201</v>
      </c>
      <c r="P47" s="56" t="s">
        <v>454</v>
      </c>
      <c r="Q47" s="55">
        <v>700000</v>
      </c>
      <c r="R47" s="75" t="s">
        <v>454</v>
      </c>
      <c r="S47" s="47" t="s">
        <v>10</v>
      </c>
      <c r="T47" s="47" t="s">
        <v>385</v>
      </c>
      <c r="U47" s="69" t="s">
        <v>107</v>
      </c>
      <c r="V47" s="43" t="s">
        <v>454</v>
      </c>
      <c r="W47" s="66">
        <v>2029</v>
      </c>
      <c r="X47" s="56" t="s">
        <v>454</v>
      </c>
      <c r="Y47" s="42" t="s">
        <v>467</v>
      </c>
      <c r="Z47" s="52">
        <v>45120</v>
      </c>
      <c r="AA47" s="56" t="s">
        <v>454</v>
      </c>
      <c r="AB47" s="52">
        <v>45125</v>
      </c>
      <c r="AC47" s="31"/>
    </row>
    <row r="48" spans="1:29" s="25" customFormat="1" ht="14.4">
      <c r="A48" s="42" t="s">
        <v>462</v>
      </c>
      <c r="B48" s="42" t="s">
        <v>450</v>
      </c>
      <c r="C48" s="43" t="s">
        <v>528</v>
      </c>
      <c r="D48" s="42" t="s">
        <v>453</v>
      </c>
      <c r="E48" s="42" t="s">
        <v>67</v>
      </c>
      <c r="F48" s="42" t="s">
        <v>210</v>
      </c>
      <c r="G48" s="42" t="s">
        <v>45</v>
      </c>
      <c r="H48" s="42" t="s">
        <v>457</v>
      </c>
      <c r="I48" s="44">
        <v>38.130499999999998</v>
      </c>
      <c r="J48" s="44">
        <v>23.528300000000002</v>
      </c>
      <c r="K48" s="44" t="s">
        <v>221</v>
      </c>
      <c r="L48" s="43" t="s">
        <v>528</v>
      </c>
      <c r="M48" s="42" t="s">
        <v>436</v>
      </c>
      <c r="N48" s="42" t="s">
        <v>123</v>
      </c>
      <c r="O48" s="42" t="s">
        <v>201</v>
      </c>
      <c r="P48" s="43" t="s">
        <v>528</v>
      </c>
      <c r="Q48" s="55">
        <v>1900000</v>
      </c>
      <c r="R48" s="43" t="s">
        <v>528</v>
      </c>
      <c r="S48" s="47" t="s">
        <v>14</v>
      </c>
      <c r="T48" s="47" t="s">
        <v>385</v>
      </c>
      <c r="U48" s="69" t="s">
        <v>107</v>
      </c>
      <c r="V48" s="43" t="s">
        <v>528</v>
      </c>
      <c r="W48" s="66" t="s">
        <v>107</v>
      </c>
      <c r="X48" s="43" t="s">
        <v>528</v>
      </c>
      <c r="Y48" s="42" t="s">
        <v>466</v>
      </c>
      <c r="Z48" s="52">
        <v>45120</v>
      </c>
      <c r="AA48" s="43" t="s">
        <v>528</v>
      </c>
      <c r="AB48" s="52">
        <v>45125</v>
      </c>
      <c r="AC48" s="31"/>
    </row>
    <row r="49" spans="1:29" s="25" customFormat="1" ht="14.4">
      <c r="A49" s="42" t="s">
        <v>463</v>
      </c>
      <c r="B49" s="42" t="s">
        <v>451</v>
      </c>
      <c r="C49" s="43" t="s">
        <v>460</v>
      </c>
      <c r="D49" s="42" t="s">
        <v>3</v>
      </c>
      <c r="E49" s="42" t="s">
        <v>67</v>
      </c>
      <c r="F49" s="42" t="s">
        <v>210</v>
      </c>
      <c r="G49" s="42" t="s">
        <v>458</v>
      </c>
      <c r="H49" s="42" t="s">
        <v>459</v>
      </c>
      <c r="I49" s="44">
        <v>44.967300000000002</v>
      </c>
      <c r="J49" s="44">
        <v>14.121</v>
      </c>
      <c r="K49" s="44" t="s">
        <v>221</v>
      </c>
      <c r="L49" s="72" t="s">
        <v>460</v>
      </c>
      <c r="M49" s="42" t="s">
        <v>436</v>
      </c>
      <c r="N49" s="42" t="s">
        <v>123</v>
      </c>
      <c r="O49" s="42" t="s">
        <v>201</v>
      </c>
      <c r="P49" s="43" t="s">
        <v>460</v>
      </c>
      <c r="Q49" s="55" t="s">
        <v>107</v>
      </c>
      <c r="R49" s="75" t="s">
        <v>460</v>
      </c>
      <c r="S49" s="47" t="s">
        <v>1</v>
      </c>
      <c r="T49" s="47" t="s">
        <v>385</v>
      </c>
      <c r="U49" s="69" t="s">
        <v>107</v>
      </c>
      <c r="V49" s="43" t="s">
        <v>460</v>
      </c>
      <c r="W49" s="66">
        <v>2028</v>
      </c>
      <c r="X49" s="43" t="s">
        <v>461</v>
      </c>
      <c r="Y49" s="42" t="s">
        <v>465</v>
      </c>
      <c r="Z49" s="52">
        <v>45121</v>
      </c>
      <c r="AA49" s="50" t="s">
        <v>460</v>
      </c>
      <c r="AB49" s="52">
        <v>45125</v>
      </c>
      <c r="AC49" s="31"/>
    </row>
    <row r="50" spans="1:29" s="25" customFormat="1" ht="14.4">
      <c r="A50" s="42" t="s">
        <v>481</v>
      </c>
      <c r="B50" s="42" t="s">
        <v>478</v>
      </c>
      <c r="C50" s="43" t="s">
        <v>475</v>
      </c>
      <c r="D50" s="47" t="s">
        <v>479</v>
      </c>
      <c r="E50" s="42" t="s">
        <v>480</v>
      </c>
      <c r="F50" s="42" t="s">
        <v>209</v>
      </c>
      <c r="G50" s="42" t="s">
        <v>95</v>
      </c>
      <c r="H50" s="42" t="s">
        <v>473</v>
      </c>
      <c r="I50" s="44">
        <v>39.145305465564</v>
      </c>
      <c r="J50" s="44">
        <v>-94.398264418921201</v>
      </c>
      <c r="K50" s="54" t="s">
        <v>220</v>
      </c>
      <c r="L50" s="43" t="s">
        <v>475</v>
      </c>
      <c r="M50" s="42" t="s">
        <v>436</v>
      </c>
      <c r="N50" s="42" t="s">
        <v>102</v>
      </c>
      <c r="O50" s="42" t="s">
        <v>193</v>
      </c>
      <c r="P50" s="43" t="s">
        <v>475</v>
      </c>
      <c r="Q50" s="55" t="s">
        <v>107</v>
      </c>
      <c r="R50" s="43" t="s">
        <v>475</v>
      </c>
      <c r="S50" s="47" t="s">
        <v>474</v>
      </c>
      <c r="T50" s="47" t="s">
        <v>385</v>
      </c>
      <c r="U50" s="69">
        <v>15.547000000000001</v>
      </c>
      <c r="V50" s="43" t="s">
        <v>529</v>
      </c>
      <c r="W50" s="66">
        <v>2025</v>
      </c>
      <c r="X50" s="43" t="s">
        <v>475</v>
      </c>
      <c r="Y50" s="42" t="s">
        <v>477</v>
      </c>
      <c r="Z50" s="52">
        <v>44477</v>
      </c>
      <c r="AA50" s="50" t="s">
        <v>476</v>
      </c>
      <c r="AB50" s="52">
        <v>45146</v>
      </c>
      <c r="AC50" s="31"/>
    </row>
    <row r="51" spans="1:29" s="25" customFormat="1" ht="14.4">
      <c r="A51" s="42" t="s">
        <v>493</v>
      </c>
      <c r="B51" s="42" t="s">
        <v>494</v>
      </c>
      <c r="C51" s="50" t="s">
        <v>492</v>
      </c>
      <c r="D51" s="42" t="s">
        <v>498</v>
      </c>
      <c r="E51" s="42" t="s">
        <v>496</v>
      </c>
      <c r="F51" s="42" t="s">
        <v>211</v>
      </c>
      <c r="G51" s="42" t="s">
        <v>36</v>
      </c>
      <c r="H51" s="42" t="s">
        <v>495</v>
      </c>
      <c r="I51" s="44">
        <v>36.691091858472397</v>
      </c>
      <c r="J51" s="44">
        <v>118.485358208162</v>
      </c>
      <c r="K51" s="44" t="s">
        <v>220</v>
      </c>
      <c r="L51" s="50" t="s">
        <v>492</v>
      </c>
      <c r="M51" s="42" t="s">
        <v>436</v>
      </c>
      <c r="N51" s="42" t="s">
        <v>102</v>
      </c>
      <c r="O51" s="42" t="s">
        <v>193</v>
      </c>
      <c r="P51" s="50" t="s">
        <v>492</v>
      </c>
      <c r="Q51" s="55">
        <v>200000</v>
      </c>
      <c r="R51" s="50" t="s">
        <v>492</v>
      </c>
      <c r="S51" s="47" t="s">
        <v>14</v>
      </c>
      <c r="T51" s="47" t="s">
        <v>385</v>
      </c>
      <c r="U51" s="69">
        <v>35.5</v>
      </c>
      <c r="V51" s="50" t="s">
        <v>492</v>
      </c>
      <c r="W51" s="66" t="s">
        <v>107</v>
      </c>
      <c r="X51" s="50" t="s">
        <v>492</v>
      </c>
      <c r="Y51" s="42" t="s">
        <v>497</v>
      </c>
      <c r="Z51" s="52">
        <v>45119</v>
      </c>
      <c r="AA51" s="50" t="s">
        <v>492</v>
      </c>
      <c r="AB51" s="52">
        <v>45146</v>
      </c>
      <c r="AC51" s="31"/>
    </row>
    <row r="52" spans="1:29" s="25" customFormat="1" ht="14.4">
      <c r="A52" s="92" t="s">
        <v>613</v>
      </c>
      <c r="B52" s="92" t="s">
        <v>624</v>
      </c>
      <c r="C52" s="43" t="s">
        <v>611</v>
      </c>
      <c r="D52" s="42" t="s">
        <v>610</v>
      </c>
      <c r="E52" s="42" t="s">
        <v>67</v>
      </c>
      <c r="F52" s="42" t="s">
        <v>211</v>
      </c>
      <c r="G52" s="42" t="s">
        <v>36</v>
      </c>
      <c r="H52" s="92" t="s">
        <v>109</v>
      </c>
      <c r="I52" s="93">
        <v>40.068491734660498</v>
      </c>
      <c r="J52" s="93">
        <v>116.37268920869001</v>
      </c>
      <c r="K52" s="44" t="s">
        <v>220</v>
      </c>
      <c r="L52" s="43" t="s">
        <v>611</v>
      </c>
      <c r="M52" s="42" t="s">
        <v>436</v>
      </c>
      <c r="N52" s="42" t="s">
        <v>102</v>
      </c>
      <c r="O52" s="42" t="s">
        <v>194</v>
      </c>
      <c r="P52" s="43" t="s">
        <v>611</v>
      </c>
      <c r="Q52" s="55">
        <v>100000</v>
      </c>
      <c r="R52" s="43" t="s">
        <v>611</v>
      </c>
      <c r="S52" s="47" t="s">
        <v>1</v>
      </c>
      <c r="T52" s="47" t="s">
        <v>385</v>
      </c>
      <c r="U52" s="69" t="s">
        <v>107</v>
      </c>
      <c r="V52" s="43" t="s">
        <v>611</v>
      </c>
      <c r="W52" s="66">
        <v>2023</v>
      </c>
      <c r="X52" s="43" t="s">
        <v>611</v>
      </c>
      <c r="Y52" t="s">
        <v>612</v>
      </c>
      <c r="Z52" s="52">
        <v>44985</v>
      </c>
      <c r="AA52" s="43" t="s">
        <v>615</v>
      </c>
      <c r="AB52" s="52">
        <v>45302</v>
      </c>
      <c r="AC52" s="31"/>
    </row>
    <row r="53" spans="1:29" s="25" customFormat="1" ht="14.4">
      <c r="A53" s="92" t="s">
        <v>614</v>
      </c>
      <c r="B53" s="92" t="s">
        <v>616</v>
      </c>
      <c r="C53" s="43" t="s">
        <v>619</v>
      </c>
      <c r="D53" s="42" t="s">
        <v>622</v>
      </c>
      <c r="E53" s="42" t="s">
        <v>67</v>
      </c>
      <c r="F53" s="42" t="s">
        <v>211</v>
      </c>
      <c r="G53" s="42" t="s">
        <v>623</v>
      </c>
      <c r="H53" s="42" t="s">
        <v>617</v>
      </c>
      <c r="I53" s="44">
        <v>23.5343607305144</v>
      </c>
      <c r="J53" s="44">
        <v>111.802302670849</v>
      </c>
      <c r="K53" s="44" t="s">
        <v>221</v>
      </c>
      <c r="L53" s="72" t="s">
        <v>618</v>
      </c>
      <c r="M53" s="42" t="s">
        <v>436</v>
      </c>
      <c r="N53" s="42" t="s">
        <v>102</v>
      </c>
      <c r="O53" s="42" t="s">
        <v>194</v>
      </c>
      <c r="P53" s="72" t="s">
        <v>618</v>
      </c>
      <c r="Q53" s="55">
        <v>100000</v>
      </c>
      <c r="R53" s="56" t="s">
        <v>619</v>
      </c>
      <c r="S53" s="47" t="s">
        <v>10</v>
      </c>
      <c r="T53" s="47" t="s">
        <v>385</v>
      </c>
      <c r="U53" s="69" t="s">
        <v>107</v>
      </c>
      <c r="V53" s="43" t="s">
        <v>619</v>
      </c>
      <c r="W53" s="66">
        <v>2023</v>
      </c>
      <c r="X53" s="43" t="s">
        <v>619</v>
      </c>
      <c r="Y53" s="42" t="s">
        <v>620</v>
      </c>
      <c r="Z53" s="52">
        <v>45036</v>
      </c>
      <c r="AA53" s="50" t="s">
        <v>621</v>
      </c>
      <c r="AB53" s="52">
        <v>45302</v>
      </c>
      <c r="AC53" s="31"/>
    </row>
    <row r="54" spans="1:29" s="25" customFormat="1" ht="14.4">
      <c r="A54" s="42"/>
      <c r="B54" s="67"/>
      <c r="C54" s="43"/>
      <c r="D54" s="42"/>
      <c r="E54" s="42"/>
      <c r="F54" s="42"/>
      <c r="G54" s="42"/>
      <c r="H54" s="42"/>
      <c r="I54" s="44"/>
      <c r="J54" s="44"/>
      <c r="K54" s="44"/>
      <c r="L54" s="72"/>
      <c r="M54" s="42"/>
      <c r="N54" s="42"/>
      <c r="O54" s="42"/>
      <c r="P54" s="43"/>
      <c r="Q54" s="55"/>
      <c r="R54" s="56"/>
      <c r="S54" s="47"/>
      <c r="T54" s="47"/>
      <c r="U54" s="69"/>
      <c r="V54" s="43"/>
      <c r="W54" s="66"/>
      <c r="X54" s="43"/>
      <c r="Y54" s="42"/>
      <c r="Z54" s="52"/>
      <c r="AA54" s="50"/>
      <c r="AB54" s="52"/>
      <c r="AC54" s="31"/>
    </row>
    <row r="55" spans="1:29" s="25" customFormat="1" ht="14.4">
      <c r="A55" s="42"/>
      <c r="B55" s="67"/>
      <c r="C55" s="43"/>
      <c r="D55" s="42"/>
      <c r="E55" s="42"/>
      <c r="F55" s="42"/>
      <c r="G55" s="42"/>
      <c r="H55" s="42"/>
      <c r="I55" s="44"/>
      <c r="J55" s="44"/>
      <c r="K55" s="44"/>
      <c r="L55" s="72"/>
      <c r="M55" s="42"/>
      <c r="N55" s="42"/>
      <c r="O55" s="42"/>
      <c r="P55" s="43"/>
      <c r="Q55" s="55"/>
      <c r="R55" s="56"/>
      <c r="S55" s="47"/>
      <c r="T55" s="47"/>
      <c r="U55" s="69"/>
      <c r="V55" s="43"/>
      <c r="W55" s="66"/>
      <c r="X55" s="43"/>
      <c r="Y55" s="42"/>
      <c r="Z55" s="52"/>
      <c r="AA55" s="50"/>
      <c r="AB55" s="52"/>
      <c r="AC55" s="31"/>
    </row>
    <row r="56" spans="1:29" s="25" customFormat="1" ht="14.4">
      <c r="A56" s="42"/>
      <c r="B56" s="67"/>
      <c r="C56" s="43"/>
      <c r="D56" s="42"/>
      <c r="E56" s="42"/>
      <c r="F56" s="42"/>
      <c r="G56" s="42"/>
      <c r="H56" s="42"/>
      <c r="I56" s="44"/>
      <c r="J56" s="44"/>
      <c r="K56" s="44"/>
      <c r="L56" s="72"/>
      <c r="M56" s="42"/>
      <c r="N56" s="42"/>
      <c r="O56" s="42"/>
      <c r="P56" s="43"/>
      <c r="Q56" s="55"/>
      <c r="R56" s="56"/>
      <c r="S56" s="47"/>
      <c r="T56" s="47"/>
      <c r="U56" s="69"/>
      <c r="V56" s="47"/>
      <c r="W56" s="66"/>
      <c r="X56" s="43"/>
      <c r="Y56" s="42"/>
      <c r="Z56" s="52"/>
      <c r="AA56" s="50"/>
      <c r="AB56" s="42"/>
      <c r="AC56" s="31"/>
    </row>
    <row r="57" spans="1:29" s="25" customFormat="1" ht="14.4">
      <c r="A57" s="42"/>
      <c r="B57" s="42"/>
      <c r="C57" s="43"/>
      <c r="D57" s="42"/>
      <c r="E57" s="42"/>
      <c r="F57" s="42"/>
      <c r="G57" s="42"/>
      <c r="H57" s="42"/>
      <c r="I57" s="44"/>
      <c r="J57" s="44"/>
      <c r="K57" s="44"/>
      <c r="L57" s="72"/>
      <c r="M57" s="42"/>
      <c r="N57" s="42"/>
      <c r="O57" s="42"/>
      <c r="P57" s="43"/>
      <c r="Q57" s="55"/>
      <c r="R57" s="56"/>
      <c r="S57" s="47"/>
      <c r="T57" s="47"/>
      <c r="U57" s="69"/>
      <c r="V57" s="47"/>
      <c r="W57" s="66"/>
      <c r="X57" s="43"/>
      <c r="Y57" s="42"/>
      <c r="Z57" s="52"/>
      <c r="AA57" s="50"/>
      <c r="AB57" s="42"/>
      <c r="AC57" s="31"/>
    </row>
    <row r="58" spans="1:29">
      <c r="A58" s="32"/>
      <c r="B58" s="32"/>
      <c r="D58" s="32"/>
      <c r="E58" s="32"/>
      <c r="F58" s="32"/>
      <c r="G58" s="32"/>
      <c r="H58" s="32"/>
      <c r="I58" s="34"/>
      <c r="J58" s="34"/>
      <c r="K58" s="34"/>
      <c r="L58" s="73"/>
      <c r="M58" s="34"/>
      <c r="N58" s="32"/>
      <c r="O58" s="32"/>
      <c r="Q58" s="32"/>
      <c r="S58" s="32"/>
      <c r="T58" s="32"/>
      <c r="U58" s="32"/>
      <c r="V58" s="32"/>
      <c r="Y58" s="32"/>
      <c r="Z58" s="32"/>
      <c r="AB58" s="32"/>
      <c r="AC58" s="37"/>
    </row>
  </sheetData>
  <autoFilter ref="A2:AB57" xr:uid="{1E8BCAC9-1A60-3949-BC3D-9767251F4621}">
    <sortState xmlns:xlrd2="http://schemas.microsoft.com/office/spreadsheetml/2017/richdata2" ref="A3:AB57">
      <sortCondition ref="A2:A57"/>
    </sortState>
  </autoFilter>
  <phoneticPr fontId="4" type="noConversion"/>
  <hyperlinks>
    <hyperlink ref="C27" r:id="rId1" xr:uid="{96BDC4D5-8033-4C98-966E-08143ED6B035}"/>
    <hyperlink ref="C4" r:id="rId2" xr:uid="{1DEDCDE9-A49E-4AB3-8E2E-383EAA2FAA78}"/>
    <hyperlink ref="C10" r:id="rId3" xr:uid="{432253C8-6046-4909-87BB-D24077CFFEA0}"/>
    <hyperlink ref="C8" r:id="rId4" xr:uid="{4DB42885-82EA-48C3-9170-AAD7BCE55B0A}"/>
    <hyperlink ref="C21" r:id="rId5" xr:uid="{D69FEA57-2510-4131-873A-5829863A157F}"/>
    <hyperlink ref="C3" r:id="rId6" xr:uid="{EE2082AE-7C14-4E37-A239-A90A8570415C}"/>
    <hyperlink ref="C5" r:id="rId7" xr:uid="{BAA5E68E-750F-4D95-8E11-E73912BB0DB5}"/>
    <hyperlink ref="C6" r:id="rId8" xr:uid="{077C725F-87C8-4CBF-8887-B58B13D01106}"/>
    <hyperlink ref="C18" r:id="rId9" xr:uid="{FBBD7BC9-CE11-4F72-94CB-799073E32A73}"/>
    <hyperlink ref="C32" r:id="rId10" location=":~:text=Japan%3A%20Taiheiyo%20Cement%20is%20among,Japan%20Ministry%20of%20the%20Environment" xr:uid="{8A872137-469F-4D7D-A006-44ECCA5F5613}"/>
    <hyperlink ref="C33" r:id="rId11" xr:uid="{3DCC7634-3A60-4C05-A911-AC43E057E578}"/>
    <hyperlink ref="C16" r:id="rId12" xr:uid="{79C38069-F193-4734-82A5-E61AD6914A1C}"/>
    <hyperlink ref="C11" r:id="rId13" xr:uid="{010C52E5-EDFE-4350-84A8-BEF8D51B4E79}"/>
    <hyperlink ref="C12" r:id="rId14" xr:uid="{7DB5C8F9-480B-4E11-A45D-84B46C6C461C}"/>
    <hyperlink ref="C15" r:id="rId15" xr:uid="{7AD6DEDF-AA9F-425F-AF18-E4238E86ADBC}"/>
    <hyperlink ref="C14" r:id="rId16" xr:uid="{CE6D8512-63C0-4142-9956-BD38E5999EF4}"/>
    <hyperlink ref="C7" r:id="rId17" xr:uid="{33D9A11E-4CBA-4F62-AA2C-9FD1731700A6}"/>
    <hyperlink ref="C9" r:id="rId18" xr:uid="{FA14B7BD-EA7C-45CF-9236-201F90B6C888}"/>
    <hyperlink ref="C13" r:id="rId19" xr:uid="{178B9563-2FC0-496C-8C17-78B23B99B0E9}"/>
    <hyperlink ref="C17" r:id="rId20" xr:uid="{270763DB-2593-423E-A8EC-52CDE2F206F9}"/>
    <hyperlink ref="C19" r:id="rId21" xr:uid="{6DCE05B5-1744-4AFF-8C57-DFA1B509DCBB}"/>
    <hyperlink ref="C20" r:id="rId22" xr:uid="{DDE0D34C-4BE9-4089-9211-4ADDC51FE492}"/>
    <hyperlink ref="C22" r:id="rId23" xr:uid="{E3A2D7DE-282E-4940-A343-6AA937A1489C}"/>
    <hyperlink ref="C23" r:id="rId24" xr:uid="{34E703E3-485D-4589-A6C3-CE468E22ED68}"/>
    <hyperlink ref="C24" r:id="rId25" xr:uid="{221C544B-4741-4548-A46B-315BF42D7F24}"/>
    <hyperlink ref="C26" r:id="rId26" xr:uid="{5708189F-F8A3-47BA-8042-EDD6C6FD8FAE}"/>
    <hyperlink ref="C28" r:id="rId27" xr:uid="{CD77E302-DFCD-4A1D-8756-8098B3A118FA}"/>
    <hyperlink ref="C29" r:id="rId28" display="https://www.heidelbergcement.com/en/pr-17-09-2021" xr:uid="{5390989F-05B7-48AD-802E-466DD8F9C153}"/>
    <hyperlink ref="C30" r:id="rId29" display="https://www.heidelbergcement.com/en/pr-02-06-2021" xr:uid="{C8481288-3CF2-466F-B846-01F940C4C6A5}"/>
    <hyperlink ref="C31" r:id="rId30" xr:uid="{F2428DAF-4D2F-4010-B866-D16D1EBA83F0}"/>
    <hyperlink ref="C35" r:id="rId31" xr:uid="{F3643217-A6A1-4795-9AEA-00FD95338E00}"/>
    <hyperlink ref="C36" r:id="rId32" xr:uid="{DE3E37AB-F868-4ABE-B383-AFA746C4121B}"/>
    <hyperlink ref="C37" r:id="rId33" xr:uid="{6BB38662-726A-4121-81F6-4D37E82432B2}"/>
    <hyperlink ref="C25" r:id="rId34" xr:uid="{88FA7035-C950-437F-848C-2AAB9DB4AF6D}"/>
    <hyperlink ref="C38" r:id="rId35" xr:uid="{65976204-B9FD-4BC5-8ACC-BD04C46DAB20}"/>
    <hyperlink ref="P4" r:id="rId36" xr:uid="{8644E471-CB76-4682-9B68-28648B3B5E48}"/>
    <hyperlink ref="P5" r:id="rId37" xr:uid="{7475EC6B-F04F-4AF1-8105-D2B5064046E3}"/>
    <hyperlink ref="P8" r:id="rId38" xr:uid="{D4CF67A7-34BE-4F1A-9CE1-33DC65650289}"/>
    <hyperlink ref="P25" r:id="rId39" xr:uid="{6B8147B4-14E9-49A7-9FDE-EE66821C8748}"/>
    <hyperlink ref="P7" r:id="rId40" xr:uid="{7A519D8B-A8B8-48FF-92E0-A5C7D45734A8}"/>
    <hyperlink ref="P28" r:id="rId41" xr:uid="{A5A73104-785E-49A7-8005-8D253FE2805E}"/>
    <hyperlink ref="P10" r:id="rId42" xr:uid="{26A8A645-AF87-4704-9241-75E009C0A7B6}"/>
    <hyperlink ref="P16" r:id="rId43" xr:uid="{0F9620BF-BAC8-47CC-BE40-DFA7E37DCECA}"/>
    <hyperlink ref="P23" r:id="rId44" xr:uid="{35C415E8-5E0E-44AE-A825-922FB8D8B670}"/>
    <hyperlink ref="P26" r:id="rId45" xr:uid="{C1716E9D-7D37-4DAF-BD51-ADCA685DF54C}"/>
    <hyperlink ref="P27" r:id="rId46" xr:uid="{31409ED8-D90F-459A-A08D-AE0834E6A206}"/>
    <hyperlink ref="P14" r:id="rId47" xr:uid="{24E3A41C-CAAB-44BC-BAD6-F1B2BA4045C5}"/>
    <hyperlink ref="P22" r:id="rId48" xr:uid="{DD54C474-4960-49A0-A566-245D9019471D}"/>
    <hyperlink ref="P11" r:id="rId49" xr:uid="{4FFDFCD8-CACF-49D3-B788-494BBCBCF721}"/>
    <hyperlink ref="P29" r:id="rId50" xr:uid="{066A6C7A-8521-4DF7-B15E-33BE243EAEAA}"/>
    <hyperlink ref="P19" r:id="rId51" xr:uid="{3291B3CC-D51D-42FD-A8EE-08F96EB6AE7C}"/>
    <hyperlink ref="P18" r:id="rId52" xr:uid="{15727B6F-07F8-4A95-9B3C-19D324E81274}"/>
    <hyperlink ref="P21" r:id="rId53" xr:uid="{DAB23684-705A-45E1-9672-7EDCDFECDC45}"/>
    <hyperlink ref="C39" r:id="rId54" xr:uid="{0D261DE5-2BF2-4FE6-ADE0-73C9B28C33A0}"/>
    <hyperlink ref="P38" r:id="rId55" xr:uid="{A88ABD7C-93B6-4742-B58E-D956CF3DBFB2}"/>
    <hyperlink ref="P39" r:id="rId56" xr:uid="{57571F4F-8653-49EB-91E1-1007AF544A1F}"/>
    <hyperlink ref="P32" r:id="rId57" xr:uid="{40F404D2-4A0D-49C5-9FC6-F1607E8ED55F}"/>
    <hyperlink ref="P24" r:id="rId58" xr:uid="{F60B8FBE-5B0D-4773-9927-F98096502C9B}"/>
    <hyperlink ref="P6" r:id="rId59" xr:uid="{70858C0A-AD6F-493A-A33C-C023DC063A4D}"/>
    <hyperlink ref="P3" r:id="rId60" xr:uid="{0B37B311-952E-4463-9965-5DE04BBADDE5}"/>
    <hyperlink ref="P9" r:id="rId61" xr:uid="{89286D09-A8D1-449E-AB06-F71DFE1FF75D}"/>
    <hyperlink ref="P15" r:id="rId62" xr:uid="{A50C78D9-7265-4710-877D-188FCAAA71C0}"/>
    <hyperlink ref="P35" r:id="rId63" xr:uid="{39ACC82A-E399-429D-8E42-2D55BCF5B1CD}"/>
    <hyperlink ref="P36" r:id="rId64" xr:uid="{B315BD27-D47F-46EE-8EF0-92278AB92762}"/>
    <hyperlink ref="P37" r:id="rId65" xr:uid="{D278D262-21D6-49B2-95BE-D98D4BFD95D2}"/>
    <hyperlink ref="P31" r:id="rId66" xr:uid="{9499BEC9-A215-4DB3-A54C-FCB842E78556}"/>
    <hyperlink ref="P12" r:id="rId67" xr:uid="{50D22744-2ED8-488E-BE96-13E23AC28B95}"/>
    <hyperlink ref="R3" r:id="rId68" xr:uid="{A3F10083-4FBF-49C4-ABEC-DF1175B00919}"/>
    <hyperlink ref="L3" r:id="rId69" xr:uid="{4619C7E6-3C21-4EBE-80B6-3F75FDE95B11}"/>
    <hyperlink ref="L38" r:id="rId70" xr:uid="{C60A7111-81F0-4F07-9ABB-3F313EE627D9}"/>
    <hyperlink ref="R38" r:id="rId71" xr:uid="{63A71B4F-494E-4877-8643-C48F88E5B43D}"/>
    <hyperlink ref="L4" r:id="rId72" xr:uid="{CBEBD2B4-368E-4722-9927-857A6DAA71F0}"/>
    <hyperlink ref="R4" r:id="rId73" xr:uid="{598B68B4-CE70-4EC1-ADA5-4BEA53565077}"/>
    <hyperlink ref="L5" r:id="rId74" xr:uid="{32010D57-3079-46B2-B709-878489C54562}"/>
    <hyperlink ref="R5" r:id="rId75" xr:uid="{D3A8C880-F4DC-41E6-ACFB-A5C9CA28CCA8}"/>
    <hyperlink ref="L6" r:id="rId76" xr:uid="{29DF242D-F3A5-46E9-B888-AE361165B010}"/>
    <hyperlink ref="R6" r:id="rId77" xr:uid="{B65E1815-590C-445F-9E53-B5DD9591C509}"/>
    <hyperlink ref="L7" r:id="rId78" xr:uid="{3D215C33-E318-45BC-94DC-76FE9F3D3DB7}"/>
    <hyperlink ref="R7" r:id="rId79" xr:uid="{B3844064-78C7-4906-B365-BA30626E8C99}"/>
    <hyperlink ref="L13" r:id="rId80" xr:uid="{E9AE5844-74BD-48A9-9CC4-C61A7E3E7CB6}"/>
    <hyperlink ref="R13" r:id="rId81" xr:uid="{A8D705C2-226A-4C25-BA11-07D478626B35}"/>
    <hyperlink ref="P20" r:id="rId82" xr:uid="{0D424C81-FF0C-44B5-AD33-6EB6BE8CB93E}"/>
    <hyperlink ref="R20" r:id="rId83" xr:uid="{CD308D88-9561-42AE-A09F-4B5902C306C6}"/>
    <hyperlink ref="C40" r:id="rId84" xr:uid="{078F6A71-E2C3-4E73-982F-04FFDBBC1F1A}"/>
    <hyperlink ref="L20" r:id="rId85" xr:uid="{C20CE23D-296C-43FD-9ED4-6C88E3DD7A1A}"/>
    <hyperlink ref="R22" r:id="rId86" xr:uid="{8825F468-9983-4C6F-9D53-723163DEDF90}"/>
    <hyperlink ref="L22" r:id="rId87" xr:uid="{B4AA180A-5891-4067-A094-1BC26E939E51}"/>
    <hyperlink ref="R23" r:id="rId88" xr:uid="{2327CEF0-D4F8-4D3C-805A-3C6616A3E8DF}"/>
    <hyperlink ref="AA23" r:id="rId89" xr:uid="{F7A9E9BE-1BEB-44E2-800E-1EECB490F740}"/>
    <hyperlink ref="L23" r:id="rId90" xr:uid="{7B64E6A2-4BCE-46DE-AB40-0DCCF69882C2}"/>
    <hyperlink ref="R24" r:id="rId91" xr:uid="{9E83290B-D2AA-41DB-80B1-E0BFF41CB109}"/>
    <hyperlink ref="L24" r:id="rId92" xr:uid="{3F9AC18A-D853-4F6D-8904-CB182E553299}"/>
    <hyperlink ref="AA24" r:id="rId93" xr:uid="{F60CB40C-B3D6-45F2-A89A-19C9B9825487}"/>
    <hyperlink ref="AA25" r:id="rId94" xr:uid="{89A6A2AD-FAAE-49D1-88B8-286AB6757533}"/>
    <hyperlink ref="L25" r:id="rId95" xr:uid="{7A69C068-0F7B-4466-B789-FB907311AC61}"/>
    <hyperlink ref="R25" r:id="rId96" xr:uid="{5E0E9058-B24E-4239-BC24-7E3C72F30851}"/>
    <hyperlink ref="R35" r:id="rId97" xr:uid="{3E061C03-4814-4853-B618-ADBA80739D28}"/>
    <hyperlink ref="L35" r:id="rId98" xr:uid="{21DCF6B2-2D14-4571-B357-DC03EC8B55EA}"/>
    <hyperlink ref="AA35" r:id="rId99" xr:uid="{121130E9-1F4E-479D-BB8C-9BCE8E49D2D7}"/>
    <hyperlink ref="AA8" r:id="rId100" xr:uid="{9C4AF71B-AD20-47E3-A0B2-CC100A6CB284}"/>
    <hyperlink ref="R8" r:id="rId101" xr:uid="{9B710F38-197C-4E5E-A839-21DAD245A9B5}"/>
    <hyperlink ref="L8" r:id="rId102" xr:uid="{49E9DBD5-636A-48C5-BE50-63605B04F914}"/>
    <hyperlink ref="AA36" r:id="rId103" xr:uid="{ACABD9FB-2E33-465D-8C53-365552FBC430}"/>
    <hyperlink ref="R36" r:id="rId104" xr:uid="{F1B02950-1197-4A7B-B297-D42AE27BE681}"/>
    <hyperlink ref="L36" r:id="rId105" xr:uid="{AF1938FB-847E-415B-A860-2FB56B3EA1BB}"/>
    <hyperlink ref="AA37" r:id="rId106" xr:uid="{4F6B22F6-DDA8-446A-9527-14B65CEA10CB}"/>
    <hyperlink ref="L37" r:id="rId107" xr:uid="{3D03A0A9-D01B-415A-95EB-A8FD46E73278}"/>
    <hyperlink ref="R37" r:id="rId108" xr:uid="{1C5474D9-25BB-45C0-8933-851FC6694F4D}"/>
    <hyperlink ref="L18" r:id="rId109" xr:uid="{CD0493F3-CE6A-4859-A33A-66E9302E6527}"/>
    <hyperlink ref="AA18" r:id="rId110" xr:uid="{1C9B980E-421E-417E-A9BC-E030CBBFB072}"/>
    <hyperlink ref="R18" r:id="rId111" xr:uid="{0A37EDD5-6172-4E58-B374-49A9DB64E7D9}"/>
    <hyperlink ref="AA4" r:id="rId112" xr:uid="{565F12E7-1DF8-4BB7-A8A7-EF7CDAD42B26}"/>
    <hyperlink ref="AA5" r:id="rId113" xr:uid="{126D4C65-336B-4D01-9939-A6E70157D452}"/>
    <hyperlink ref="AA6" r:id="rId114" xr:uid="{1EAA97CE-575F-45BB-B905-952B2C481029}"/>
    <hyperlink ref="AA7" r:id="rId115" xr:uid="{B78E4C05-3639-42C9-B609-027FA61DD666}"/>
    <hyperlink ref="P13" r:id="rId116" xr:uid="{20CB5BF0-1DB1-4471-9172-200CFD775F12}"/>
    <hyperlink ref="AA13" r:id="rId117" xr:uid="{7D8DD4CF-5DE8-4702-81C5-9E0F5FA00574}"/>
    <hyperlink ref="AA20" r:id="rId118" xr:uid="{99B2BD9B-C888-4595-82FB-61344539DBF3}"/>
    <hyperlink ref="AA22" r:id="rId119" xr:uid="{26AFD65B-74D1-49C2-9E18-29846A402889}"/>
    <hyperlink ref="L9" r:id="rId120" xr:uid="{A31C70E9-7146-4D71-9AFF-58399666F6BA}"/>
    <hyperlink ref="AA9" r:id="rId121" xr:uid="{9736477C-3A23-46E6-AD53-4A79552F0DFB}"/>
    <hyperlink ref="R9" r:id="rId122" xr:uid="{958C518C-1EE0-4315-A70C-F6D5B4F03BE7}"/>
    <hyperlink ref="AA10" r:id="rId123" xr:uid="{693CE21B-2698-444B-9341-3C21533509FA}"/>
    <hyperlink ref="R10" r:id="rId124" xr:uid="{902FFAEE-49E2-48E7-8D9B-78247284B0B8}"/>
    <hyperlink ref="L10" r:id="rId125" xr:uid="{B10E9D38-FBE5-4EE9-8A1A-F37D0D3D29BE}"/>
    <hyperlink ref="L11" r:id="rId126" xr:uid="{EC6F4743-A9B2-43D5-A507-9DAD94F82026}"/>
    <hyperlink ref="R11" r:id="rId127" xr:uid="{A5AE1F2C-E2CB-47BC-A2E8-ADE974BB9850}"/>
    <hyperlink ref="AA11" r:id="rId128" xr:uid="{61F64BC2-2E4B-4A4B-83A8-F713D5ADE828}"/>
    <hyperlink ref="L12" r:id="rId129" xr:uid="{1D5CD1E8-D7D2-4A12-B648-7563905AE2AF}"/>
    <hyperlink ref="R12" r:id="rId130" xr:uid="{0DABB711-A680-4903-9B40-7BB0E4E04742}"/>
    <hyperlink ref="AA12" r:id="rId131" xr:uid="{FB447C82-2239-44AB-97CC-4735D8285D3C}"/>
    <hyperlink ref="L14" r:id="rId132" xr:uid="{83F54B99-37CC-4FF4-A174-DA26B98D858C}"/>
    <hyperlink ref="R14" r:id="rId133" xr:uid="{0D44DEBA-D8AF-4F5A-B822-94BB9A6E5FCD}"/>
    <hyperlink ref="AA14" r:id="rId134" xr:uid="{C7329350-F208-414F-8C51-4B820E271E05}"/>
    <hyperlink ref="AA15" r:id="rId135" xr:uid="{E0FFFC98-0C39-4116-8F9B-22A45E416242}"/>
    <hyperlink ref="R15" r:id="rId136" xr:uid="{C4ABA13A-7EEF-44B3-8352-AF4B0221907B}"/>
    <hyperlink ref="L15" r:id="rId137" xr:uid="{E7054BA0-4407-4EC1-84C5-1DFC16663421}"/>
    <hyperlink ref="R16" r:id="rId138" xr:uid="{35249044-32C8-4D73-85B9-E32967A668F0}"/>
    <hyperlink ref="AA16" r:id="rId139" xr:uid="{C9FD3767-BDFB-4F58-A171-D1A18AEBA488}"/>
    <hyperlink ref="L16" r:id="rId140" xr:uid="{2F10EC7D-B4D7-4116-9236-A6FFE27B19DE}"/>
    <hyperlink ref="P17" r:id="rId141" xr:uid="{092F8E5B-7D9F-437A-834B-F7587D110445}"/>
    <hyperlink ref="L17" r:id="rId142" xr:uid="{D59D9F77-FAEA-462F-93C2-44D1C6A91269}"/>
    <hyperlink ref="R17" r:id="rId143" xr:uid="{17380BB5-3AB6-47CF-B057-DAC48E0A225F}"/>
    <hyperlink ref="AA17" r:id="rId144" xr:uid="{9C3CF007-9B9C-427F-BACA-7A45B607E836}"/>
    <hyperlink ref="L19" r:id="rId145" xr:uid="{A5A84734-2615-4CC4-9EA3-23A26B2D2694}"/>
    <hyperlink ref="AA19" r:id="rId146" xr:uid="{45EDAB67-B6E5-4D41-9A65-C9C1D3748658}"/>
    <hyperlink ref="R19" r:id="rId147" xr:uid="{CAFA9D89-8242-498E-BB7D-B81B7744084E}"/>
    <hyperlink ref="L21" r:id="rId148" xr:uid="{08DE1964-FB97-401C-BA2C-BE46494F2FDF}"/>
    <hyperlink ref="R21" r:id="rId149" xr:uid="{FCF0B2C9-3E4B-4099-9C4D-429A86C842B9}"/>
    <hyperlink ref="AA21" r:id="rId150" xr:uid="{0EB53EC6-7A87-4601-B832-F2976F8619C6}"/>
    <hyperlink ref="L26" r:id="rId151" xr:uid="{0374738D-0BD6-4423-BDF0-CF9BDA14D76E}"/>
    <hyperlink ref="R26" r:id="rId152" xr:uid="{13799FAC-AB1C-49BF-8644-7AF9875E9516}"/>
    <hyperlink ref="AA26" r:id="rId153" xr:uid="{44011E65-F461-47DF-A0AC-73415E24280B}"/>
    <hyperlink ref="L27" r:id="rId154" xr:uid="{273273F4-386D-4C5A-A950-77B0EBC4B025}"/>
    <hyperlink ref="R27" r:id="rId155" xr:uid="{58A1B05F-E60A-4819-92A0-AEDBBB7DB9B9}"/>
    <hyperlink ref="AA27" r:id="rId156" xr:uid="{FA8B5178-5F33-42E9-AAFD-6365BF84629A}"/>
    <hyperlink ref="L28" r:id="rId157" xr:uid="{0D860C31-4B5A-462A-9A24-E592F6D98FE8}"/>
    <hyperlink ref="R28" r:id="rId158" xr:uid="{ECF18EA3-D729-4DF7-94EE-ABC69EFC32B2}"/>
    <hyperlink ref="AA28" r:id="rId159" xr:uid="{DFAF1DC5-4A0A-4044-B1CC-ED2B8E863D00}"/>
    <hyperlink ref="AA29" r:id="rId160" xr:uid="{6D11AA43-33DB-4659-BBE2-5E78346E1A3E}"/>
    <hyperlink ref="L29" r:id="rId161" xr:uid="{A66CE140-3E71-4611-9813-86760DA08DCA}"/>
    <hyperlink ref="R29" r:id="rId162" xr:uid="{226DB5D1-F446-444F-A373-AD623F25558A}"/>
    <hyperlink ref="L31" r:id="rId163" xr:uid="{4FF9D343-8A4F-47A7-9C2E-6AEC2CCF3405}"/>
    <hyperlink ref="R31" r:id="rId164" xr:uid="{D4E6437D-528A-4ABD-A9AB-C93DC2DC626B}"/>
    <hyperlink ref="AA31" r:id="rId165" xr:uid="{F80BD0FB-28D7-4080-98A2-F9D38CF9865A}"/>
    <hyperlink ref="AA33" r:id="rId166" xr:uid="{7C648663-5E7E-4849-9A44-162520AA980A}"/>
    <hyperlink ref="R33" r:id="rId167" xr:uid="{E6B29D45-DF53-45A2-B530-7C3C333EE67D}"/>
    <hyperlink ref="L33" r:id="rId168" xr:uid="{E3E26F4F-71AB-49CF-BE5D-383EB2AB8992}"/>
    <hyperlink ref="L32" r:id="rId169" xr:uid="{34F63319-68B8-4097-86FC-23F094240334}"/>
    <hyperlink ref="R32" r:id="rId170" xr:uid="{3D9C0150-9A5D-4016-B422-0905AA3B273D}"/>
    <hyperlink ref="AA32" r:id="rId171" xr:uid="{F520E3AD-F194-46E7-9251-A3D974F54DE9}"/>
    <hyperlink ref="AA34" r:id="rId172" xr:uid="{E833C2C3-ABB9-4EB3-80B8-D3225CC196EB}"/>
    <hyperlink ref="L39" r:id="rId173" xr:uid="{A9DC9228-26CB-453D-AF5A-CDD97EAFD1C4}"/>
    <hyperlink ref="R39" r:id="rId174" xr:uid="{3F6C6C66-E00C-4548-A339-8D56E321F801}"/>
    <hyperlink ref="AA39" r:id="rId175" xr:uid="{6984FF6C-E6D3-41C6-9464-F91EDE773827}"/>
    <hyperlink ref="R41" r:id="rId176" xr:uid="{9D87713A-7ABC-442B-9160-AB8F40CD88AD}"/>
    <hyperlink ref="C42" r:id="rId177" xr:uid="{3C4FB4EC-FCBB-43F0-9111-8457753B613C}"/>
    <hyperlink ref="R42" r:id="rId178" xr:uid="{F5451955-131F-4991-9D50-3A0AFD7D40EA}"/>
    <hyperlink ref="AA42" r:id="rId179" display="https://calix.global/co2-mitigation-focus-area/boral-and-adbri-join-forces-with-calix-on-carbon-capture-projects/ " xr:uid="{0C139CCB-ADA3-4212-A17D-158A45248342}"/>
    <hyperlink ref="P42" r:id="rId180" xr:uid="{E119CECA-93DD-4CB7-8411-8589BC1CFA77}"/>
    <hyperlink ref="L42" r:id="rId181" xr:uid="{67F53E58-C69E-4A08-AB34-88471FEB3C86}"/>
    <hyperlink ref="AA40" r:id="rId182" xr:uid="{029CA2D7-CDC6-4AAD-9F65-73B65614EAEA}"/>
    <hyperlink ref="R40" r:id="rId183" xr:uid="{56A05443-83E5-43A2-AFB2-E6255750D686}"/>
    <hyperlink ref="P40" r:id="rId184" xr:uid="{29D4A598-D707-4E1B-9697-CF62F5FB6399}"/>
    <hyperlink ref="L40" r:id="rId185" xr:uid="{5F5E2A8F-B8C2-4732-BC7B-256019E41DFA}"/>
    <hyperlink ref="L41" r:id="rId186" xr:uid="{B9CB2AC4-E5A2-49DB-A0CD-EE293627CB5E}"/>
    <hyperlink ref="AA41" r:id="rId187" xr:uid="{C35B5549-BF6E-4843-8C64-A108E4E1EED3}"/>
    <hyperlink ref="P41" r:id="rId188" xr:uid="{D90B7629-61F7-411A-9AC8-490766583873}"/>
    <hyperlink ref="AA38" r:id="rId189" xr:uid="{670A645F-9ECE-40CD-B436-CA643249B699}"/>
    <hyperlink ref="C41" r:id="rId190" xr:uid="{0018C5D0-6FCC-4B26-A226-9AA0A12EC759}"/>
    <hyperlink ref="C43" r:id="rId191" xr:uid="{168AE740-15BA-452B-B4F0-2C72BB7D3625}"/>
    <hyperlink ref="L43" r:id="rId192" xr:uid="{738436A0-2F11-4861-8E7C-7B8824884B60}"/>
    <hyperlink ref="R43" r:id="rId193" xr:uid="{2C4C1B42-7E62-458E-9479-1C642A20D9C8}"/>
    <hyperlink ref="P43" r:id="rId194" xr:uid="{0907F1BB-FBDB-4128-BC44-DEB92BA86C22}"/>
    <hyperlink ref="V43" r:id="rId195" xr:uid="{B8FC0B33-C9A7-40EB-A4E5-6A2B6C362F2C}"/>
    <hyperlink ref="AA43" r:id="rId196" xr:uid="{BDC4FBD4-42B6-4BA3-8F42-1C9197887AC1}"/>
    <hyperlink ref="C44" r:id="rId197" xr:uid="{A501A5C5-3559-4CFF-A2DB-44675ED26B17}"/>
    <hyperlink ref="L44" r:id="rId198" xr:uid="{112A16F3-64C4-4A9A-AC85-1B3903D97001}"/>
    <hyperlink ref="P44" r:id="rId199" xr:uid="{B25E58DE-68A4-424E-81E3-1DA5C9068BE0}"/>
    <hyperlink ref="R44" r:id="rId200" xr:uid="{BAFDBD65-C31F-4510-B6FC-12D00E7E178B}"/>
    <hyperlink ref="V44" r:id="rId201" xr:uid="{59743AFF-2C40-4197-8304-403796EF0D13}"/>
    <hyperlink ref="AA44" r:id="rId202" xr:uid="{9CDAFBE2-03A8-4732-B952-118E0D372051}"/>
    <hyperlink ref="C45" r:id="rId203" xr:uid="{BB7E02D6-0650-4387-9F20-A5B48D7289C3}"/>
    <hyperlink ref="AA45" r:id="rId204" xr:uid="{29169DB6-9E62-4458-AF92-64917D2DD7AD}"/>
    <hyperlink ref="C46" r:id="rId205" xr:uid="{6601C0F9-F12E-4004-87C8-64C2A041CE1F}"/>
    <hyperlink ref="V46" r:id="rId206" xr:uid="{6F51C9D2-E0F8-48DF-8F4D-8EBF665610FC}"/>
    <hyperlink ref="AA46" r:id="rId207" xr:uid="{EF84FC9C-E4FD-4EE4-8849-E5818251D9A2}"/>
    <hyperlink ref="R46" r:id="rId208" xr:uid="{B3833B6C-DE3E-4ACD-992B-2BA18FD3E680}"/>
    <hyperlink ref="L46" r:id="rId209" xr:uid="{A6A6F72D-7F19-4E39-9D2F-FBD253F42B58}"/>
    <hyperlink ref="P46" r:id="rId210" xr:uid="{761F526F-37D8-495E-BA88-75DC5E91D0CC}"/>
    <hyperlink ref="X3" r:id="rId211" xr:uid="{D3691F8F-BD18-4587-9E9F-374B2FAE9F5A}"/>
    <hyperlink ref="P45" r:id="rId212" xr:uid="{EA67DA75-1089-4ABF-900D-DB1DDB1CE475}"/>
    <hyperlink ref="X4" r:id="rId213" xr:uid="{28236164-4E92-4243-B51F-935B57C8C9F4}"/>
    <hyperlink ref="V4" r:id="rId214" xr:uid="{1B95B228-08DE-460D-ADCC-60EEB2014E1B}"/>
    <hyperlink ref="V6" r:id="rId215" xr:uid="{4AF875BA-F431-4C3B-B2B1-DD07C81EEDCD}"/>
    <hyperlink ref="X6" r:id="rId216" xr:uid="{ADBBE104-2C87-4CBC-9C11-40901301F195}"/>
    <hyperlink ref="V7" r:id="rId217" xr:uid="{5D511F70-9562-4F95-AEC8-652B9523887A}"/>
    <hyperlink ref="X7" r:id="rId218" xr:uid="{300757E6-5F1C-435A-AA29-94E04145E749}"/>
    <hyperlink ref="X8" r:id="rId219" xr:uid="{AF60F110-3E24-4D8C-BA16-FBDA789C063D}"/>
    <hyperlink ref="V8" r:id="rId220" xr:uid="{325C9C50-7340-407C-92C6-2F0AE0C7A325}"/>
    <hyperlink ref="V9" r:id="rId221" xr:uid="{E6B18797-F1FD-4075-A4A8-A34901542B7F}"/>
    <hyperlink ref="X9" r:id="rId222" xr:uid="{523344C4-A63D-4FDB-9CD5-27710AF394F2}"/>
    <hyperlink ref="X10" r:id="rId223" xr:uid="{DC456E54-A6B2-4848-9ECA-BACE6624D2C6}"/>
    <hyperlink ref="V10" r:id="rId224" xr:uid="{149D9F7C-FEDD-4CC5-9FC0-5C24339AFB55}"/>
    <hyperlink ref="V11" r:id="rId225" xr:uid="{E1F1D0B3-47A1-4B80-ABF6-D291D5616521}"/>
    <hyperlink ref="X11" r:id="rId226" xr:uid="{4145F39F-AE99-44E3-8AA2-6852444ADF5C}"/>
    <hyperlink ref="V16" r:id="rId227" xr:uid="{812086E6-0BD7-4D5E-ACF0-CF7CF9B864C6}"/>
    <hyperlink ref="X16" r:id="rId228" xr:uid="{3170AA57-AD08-41F5-840E-E29D3D3C1FB9}"/>
    <hyperlink ref="V21" r:id="rId229" xr:uid="{6AEF8F9E-635E-4534-BA36-0B4F0906EAF5}"/>
    <hyperlink ref="X21" r:id="rId230" xr:uid="{94BB8E16-4DDF-4E0A-8FAD-C63B39BC91CF}"/>
    <hyperlink ref="X22" r:id="rId231" xr:uid="{BED5AA83-618E-4166-B892-C4994CBB3B92}"/>
    <hyperlink ref="V29" r:id="rId232" xr:uid="{21E6CC77-F87A-4213-A193-DB41A8102D2A}"/>
    <hyperlink ref="X32" r:id="rId233" location=":~:text=Japan%3A%20Taiheiyo%20Cement%20is%20among,Japan%20Ministry%20of%20the%20Environment" xr:uid="{187E67BA-E114-4E54-8215-F6D1820BC981}"/>
    <hyperlink ref="V36" r:id="rId234" xr:uid="{BC30C06D-295F-4DA4-AEAB-C7202BE679F0}"/>
    <hyperlink ref="V38" r:id="rId235" xr:uid="{28A39A6E-785C-4F6D-985A-BB89DEF909E4}"/>
    <hyperlink ref="X40" r:id="rId236" xr:uid="{CD48F04D-E972-4035-B1BC-1AEEBCC3B6BD}"/>
    <hyperlink ref="V28" r:id="rId237" xr:uid="{9119D7A8-17BB-4307-915B-4B18AAB4AE93}"/>
    <hyperlink ref="X28" r:id="rId238" xr:uid="{02067950-6651-428B-A4AC-25F44125445A}"/>
    <hyperlink ref="V23" r:id="rId239" xr:uid="{F7BF7617-CCA8-4B31-96EE-F0DAE7C73F7D}"/>
    <hyperlink ref="X23" r:id="rId240" xr:uid="{5E921B8B-ED44-4A48-B83A-47F093BC2F49}"/>
    <hyperlink ref="X36" r:id="rId241" xr:uid="{91CB0E9E-B9B7-4031-9BB9-1F528036A304}"/>
    <hyperlink ref="X19" r:id="rId242" xr:uid="{971BEDFA-7D96-49F7-AA56-B80383ED4C09}"/>
    <hyperlink ref="V19" r:id="rId243" xr:uid="{16DBA5D7-A2B9-4D3B-BC0D-CCFC6F488477}"/>
    <hyperlink ref="X17" r:id="rId244" xr:uid="{928226A8-7C9A-469E-B9BD-7C3967E1262B}"/>
    <hyperlink ref="X15" r:id="rId245" xr:uid="{812EABC9-3860-40FB-A4F2-984C84158B68}"/>
    <hyperlink ref="V15" r:id="rId246" xr:uid="{03EE68D3-C767-470A-8A86-B5153E69EB1D}"/>
    <hyperlink ref="V13" r:id="rId247" xr:uid="{0000C1B9-AD9E-480B-9A1C-88F51184044D}"/>
    <hyperlink ref="X13" r:id="rId248" xr:uid="{6091BEC4-3DF1-4044-B955-B7B3DBD40DED}"/>
    <hyperlink ref="X29" r:id="rId249" xr:uid="{C30B770C-37DC-4BF2-B54B-0CDAB41F1156}"/>
    <hyperlink ref="X12" r:id="rId250" xr:uid="{7029D540-85BE-451E-B1D2-7428697286AB}"/>
    <hyperlink ref="V12" r:id="rId251" xr:uid="{2C269C38-4872-4CC0-8D48-7352B4F5431E}"/>
    <hyperlink ref="V14" r:id="rId252" xr:uid="{FE155CB9-AA94-4F13-BF7E-2A18810D9E7C}"/>
    <hyperlink ref="V17" r:id="rId253" xr:uid="{898B88D3-77D4-448A-A370-1429BE28BFCA}"/>
    <hyperlink ref="V18" r:id="rId254" xr:uid="{D71D6FEB-685F-4C45-8249-3910B98B2B7E}"/>
    <hyperlink ref="X18" r:id="rId255" xr:uid="{C8B4AE44-0342-4D47-A10D-C769EB8D6284}"/>
    <hyperlink ref="X14" r:id="rId256" xr:uid="{6B2C589B-55DC-4CA0-B524-DE3D36EDC0D3}"/>
    <hyperlink ref="V20" r:id="rId257" xr:uid="{E211C98A-6BDD-4301-AE0F-D85FBD4854F9}"/>
    <hyperlink ref="X20" r:id="rId258" xr:uid="{2C61618C-CA6B-4B62-8F91-3CA4B8D4D6EA}"/>
    <hyperlink ref="V22" r:id="rId259" xr:uid="{80FCE2C2-DDC0-4D73-BD01-97CFB4089B6E}"/>
    <hyperlink ref="V24" r:id="rId260" xr:uid="{B53EAFF9-700F-4D81-B9B1-4DA7B3B8E3ED}"/>
    <hyperlink ref="X24" r:id="rId261" xr:uid="{15164438-61D6-453A-93C3-6F102098DDA0}"/>
    <hyperlink ref="V25" r:id="rId262" xr:uid="{4EEC6DAF-24D7-47FB-B29D-D9844A1ACC30}"/>
    <hyperlink ref="X25" r:id="rId263" xr:uid="{302389F7-1033-45D6-A588-5682BE0651D3}"/>
    <hyperlink ref="V26" r:id="rId264" xr:uid="{62A6864B-4B71-40C6-892B-CBE4D9DBFD0C}"/>
    <hyperlink ref="X26" r:id="rId265" xr:uid="{4AC34A78-801C-4D2F-AA50-04674617DDA6}"/>
    <hyperlink ref="V27" r:id="rId266" xr:uid="{B0AAF5BC-029A-4382-B511-E9F518C71DF6}"/>
    <hyperlink ref="X27" r:id="rId267" xr:uid="{3DDA91E7-5ED0-4B95-AF79-1C7C84D34C21}"/>
    <hyperlink ref="L30" r:id="rId268" display="https://www.heidelbergcement.com/en/pr-02-06-2021" xr:uid="{AEF51E98-A62B-40E4-B3CA-A5E30286971E}"/>
    <hyperlink ref="P30" r:id="rId269" display="https://www.heidelbergcement.com/en/pr-02-06-2021" xr:uid="{FA459C92-F15D-40A2-B1FF-5C12795D174D}"/>
    <hyperlink ref="R30" r:id="rId270" display="https://www.heidelbergcement.com/en/pr-02-06-2021" xr:uid="{4810BFC4-C9C7-40B5-977E-B2F703DD5701}"/>
    <hyperlink ref="AA30" r:id="rId271" display="https://www.heidelbergcement.com/en/pr-02-06-2021" xr:uid="{74F459CD-7A0A-4F14-8CBF-4B3867B3074A}"/>
    <hyperlink ref="X30" r:id="rId272" xr:uid="{B66E40EB-13A7-48FE-9A2B-D36D8EE5743C}"/>
    <hyperlink ref="V30" r:id="rId273" xr:uid="{AD87A24D-7FC4-4118-9153-7DFBEB37737B}"/>
    <hyperlink ref="X31" r:id="rId274" xr:uid="{AE6C90C1-315B-45F4-9751-D089683ED796}"/>
    <hyperlink ref="V31" r:id="rId275" xr:uid="{83874992-01DB-424F-AE2C-3485F8FF07A7}"/>
    <hyperlink ref="V32" r:id="rId276" xr:uid="{2690494E-EFD2-4EEB-9C5D-437521E3DDC2}"/>
    <hyperlink ref="P33" r:id="rId277" xr:uid="{6C3B8033-DF8D-4D0F-8464-4E3C90188D52}"/>
    <hyperlink ref="X33" r:id="rId278" xr:uid="{09DB1180-7CE4-4FAB-B971-37A699A143C7}"/>
    <hyperlink ref="V33" r:id="rId279" xr:uid="{03EE164D-8FAC-4F7C-9102-30EB102F92C8}"/>
    <hyperlink ref="V34" r:id="rId280" xr:uid="{4A806493-F452-4C28-BEAA-2A7D185A6C6C}"/>
    <hyperlink ref="X35" r:id="rId281" xr:uid="{07C8076A-9173-4580-9578-B9D68F3C1607}"/>
    <hyperlink ref="V35" r:id="rId282" xr:uid="{CE0C8FD2-3E63-479D-8C2B-8E02D65C1775}"/>
    <hyperlink ref="X37" r:id="rId283" xr:uid="{C89CA029-59BE-4554-84AD-8702E8B1688F}"/>
    <hyperlink ref="V37" r:id="rId284" xr:uid="{FCE42C38-C2EF-47CD-8364-2F62DF4CAF7C}"/>
    <hyperlink ref="V39" r:id="rId285" xr:uid="{8D2FA245-AE2F-459F-A6E6-26E2DEADAE9F}"/>
    <hyperlink ref="X38" r:id="rId286" xr:uid="{D6E9606C-9D57-44D1-A82E-7A44BE47C051}"/>
    <hyperlink ref="X39" r:id="rId287" xr:uid="{749DEF5E-5C2E-4932-B612-10AF8A243F2F}"/>
    <hyperlink ref="V40" r:id="rId288" xr:uid="{C287354F-55C6-4D93-BFF6-AE4E52A7F7C4}"/>
    <hyperlink ref="V41" r:id="rId289" xr:uid="{08B65079-540B-4E5C-BBEB-ED823FE8860E}"/>
    <hyperlink ref="X41" r:id="rId290" xr:uid="{2FADE48F-1967-448A-992B-A84E064E12FF}"/>
    <hyperlink ref="V42" r:id="rId291" xr:uid="{BA46A0E3-AA6E-44D1-B860-86523580955B}"/>
    <hyperlink ref="X42" r:id="rId292" xr:uid="{4F523505-C0C1-4860-99B8-34AC4067CE7B}"/>
    <hyperlink ref="X43" r:id="rId293" xr:uid="{C3AA656D-4B8A-491E-9B6F-A432676BE136}"/>
    <hyperlink ref="X44" r:id="rId294" xr:uid="{E72E798A-6446-498B-A548-7BF102C8EAFF}"/>
    <hyperlink ref="V45" r:id="rId295" xr:uid="{FC55BBC4-C6C0-4894-9FF4-B745330750F0}"/>
    <hyperlink ref="X45" r:id="rId296" xr:uid="{942A1A75-3BF1-4FD1-BE2E-92DA1E3B0F1F}"/>
    <hyperlink ref="X46" r:id="rId297" xr:uid="{C28CA6E6-7E2C-4373-B267-C93B6CD441F1}"/>
    <hyperlink ref="C47" r:id="rId298" xr:uid="{B4C9171C-1E4F-46AC-ACF0-75C2A3006229}"/>
    <hyperlink ref="L47" r:id="rId299" xr:uid="{EB6DB039-868A-4BC4-8896-715058DDF999}"/>
    <hyperlink ref="R47" r:id="rId300" xr:uid="{6634DF67-D12F-4B1D-BEF1-DF1595747A3F}"/>
    <hyperlink ref="X47" r:id="rId301" xr:uid="{92F135EE-CD2B-49B1-B358-5A0715641676}"/>
    <hyperlink ref="AA47" r:id="rId302" xr:uid="{D2CD105F-030B-499D-A432-51FB8D461361}"/>
    <hyperlink ref="V47" r:id="rId303" xr:uid="{251E901C-E1A7-4AA4-8146-FEC848EB19B9}"/>
    <hyperlink ref="P47" r:id="rId304" xr:uid="{AEEA6EA6-96C5-407E-94BA-54B554F56CED}"/>
    <hyperlink ref="L49" r:id="rId305" xr:uid="{02DE62CF-803C-4DE6-B8F4-EB293C2B1A22}"/>
    <hyperlink ref="X49" r:id="rId306" xr:uid="{2AD619C9-975F-4422-93A9-0095FB2EC759}"/>
    <hyperlink ref="P49" r:id="rId307" xr:uid="{2DFF6358-F11E-4FE6-978B-E7241448E71B}"/>
    <hyperlink ref="R49" r:id="rId308" xr:uid="{B0FD8BBA-EC2A-4EAB-A56B-29FC606CA3B4}"/>
    <hyperlink ref="V49" r:id="rId309" xr:uid="{296A19B6-F5C6-410B-A41D-BEE0051E84DC}"/>
    <hyperlink ref="AA49" r:id="rId310" xr:uid="{BE8E3115-D680-4AB3-92A7-E2FA29E7910B}"/>
    <hyperlink ref="C49" r:id="rId311" xr:uid="{ED1F9C1D-B7F2-46E5-8A38-5C72A0B6CAB7}"/>
    <hyperlink ref="C48" r:id="rId312" xr:uid="{02D89B42-FB31-42D1-9269-A8C036EC1800}"/>
    <hyperlink ref="C50" r:id="rId313" xr:uid="{6B289365-9599-4665-B4D8-262FCCAE398B}"/>
    <hyperlink ref="X50" r:id="rId314" xr:uid="{946BC17E-A00A-4774-AF39-F192192B3AFD}"/>
    <hyperlink ref="V50" r:id="rId315" xr:uid="{4CBC038D-A119-47C2-A75F-D2293BFCAF65}"/>
    <hyperlink ref="AA50" r:id="rId316" xr:uid="{6BEBA988-D23E-407C-BC55-9577B6419A1F}"/>
    <hyperlink ref="R50" r:id="rId317" xr:uid="{EB36B411-FEEE-47CF-ADD0-F4FF47FAC2F3}"/>
    <hyperlink ref="P50" r:id="rId318" xr:uid="{C4D18CDA-F2AE-4868-A4AE-34E138994C35}"/>
    <hyperlink ref="L50" r:id="rId319" xr:uid="{D026C9EC-DB06-4B81-8B48-A83CDF1028CE}"/>
    <hyperlink ref="X34" r:id="rId320" xr:uid="{79A3035E-BBC5-4F5B-95ED-61939BBD4721}"/>
    <hyperlink ref="R34" r:id="rId321" display="https://www.holcim.us/further-develop-carbon-capture-technology" xr:uid="{EEB90C38-6CCD-49EC-BEC7-4225465CE8E6}"/>
    <hyperlink ref="P34" r:id="rId322" xr:uid="{CD106545-9367-4027-8AF5-970A72A3A01F}"/>
    <hyperlink ref="L34" r:id="rId323" xr:uid="{06C98F27-C852-45D2-AECD-8CBDD7A47A93}"/>
    <hyperlink ref="C34" r:id="rId324" xr:uid="{3C0DD501-1FC9-4DFF-8BF7-7CE855CB343B}"/>
    <hyperlink ref="X5" r:id="rId325" xr:uid="{7153335D-B353-42AD-A798-DEB6C48FC8A6}"/>
    <hyperlink ref="AA51" r:id="rId326" xr:uid="{139ADB7F-3BA0-4029-9328-50C8B9A708FC}"/>
    <hyperlink ref="R51" r:id="rId327" xr:uid="{78D3DAA9-C8C1-4E17-9855-2B1E7439449D}"/>
    <hyperlink ref="L51" r:id="rId328" xr:uid="{EA2E34FC-F537-4D5A-B31C-D8FF14779F91}"/>
    <hyperlink ref="V51" r:id="rId329" xr:uid="{11A967E6-C9C9-4620-B60F-21C13DC0A6E4}"/>
    <hyperlink ref="X51" r:id="rId330" xr:uid="{A5EAF8F4-3781-495E-9A4C-F41FCE22CA20}"/>
    <hyperlink ref="P51" r:id="rId331" xr:uid="{01FCE89F-8245-48A0-BB2D-24FA5B2DFEB3}"/>
    <hyperlink ref="C51" r:id="rId332" xr:uid="{7C0C5247-C57E-48DD-A040-1C3509EC6298}"/>
    <hyperlink ref="L48" r:id="rId333" xr:uid="{E521BB0B-F3FC-490D-9C6E-B74B95488722}"/>
    <hyperlink ref="P48" r:id="rId334" xr:uid="{93A3B1A9-7C72-468E-965B-B3BB3F3152B4}"/>
    <hyperlink ref="R48" r:id="rId335" xr:uid="{BB16D049-A81C-42D2-9DE9-51F9107C1274}"/>
    <hyperlink ref="V48" r:id="rId336" xr:uid="{B6C2D1AF-8D3F-4FE5-A9D0-62721101D86E}"/>
    <hyperlink ref="X48" r:id="rId337" xr:uid="{F7CB3287-F439-47A9-9ACD-604BB6CBC32C}"/>
    <hyperlink ref="AA48" r:id="rId338" xr:uid="{93405BD2-F45B-443C-B901-9948DFF61740}"/>
    <hyperlink ref="V3" r:id="rId339" xr:uid="{2ED7FB5C-8AFF-465E-BCB2-B8797DA6134D}"/>
    <hyperlink ref="C52" r:id="rId340" xr:uid="{9821013C-F9AC-4906-A2D3-9D01AAB20655}"/>
    <hyperlink ref="L52" r:id="rId341" xr:uid="{B88549CF-AF4D-46B0-BC79-9750A9CDF2A8}"/>
    <hyperlink ref="P52" r:id="rId342" xr:uid="{36C4BAE8-23F6-47FF-B325-C7F269C712CA}"/>
    <hyperlink ref="R52" r:id="rId343" xr:uid="{69227768-EE49-46CD-8EED-5C1114AFBED8}"/>
    <hyperlink ref="AA52" r:id="rId344" xr:uid="{F9DF67A0-F806-4EFA-B8A4-DF66A635FB08}"/>
    <hyperlink ref="X52" r:id="rId345" xr:uid="{C30D6F96-A999-4DB1-8BC5-BA60D72BD17B}"/>
    <hyperlink ref="V52" r:id="rId346" xr:uid="{9C89DB58-8F3A-4909-AC6C-E027A5C5082D}"/>
    <hyperlink ref="L53" r:id="rId347" xr:uid="{0D40C99F-AA7F-40D0-8ABC-1932AA2F93D9}"/>
    <hyperlink ref="P53" r:id="rId348" xr:uid="{91E4E8B0-2374-47DF-8C99-98F1F072DF7B}"/>
    <hyperlink ref="C53" r:id="rId349" xr:uid="{0505C16B-F75C-47D9-B43D-6395712A6786}"/>
    <hyperlink ref="R53" r:id="rId350" xr:uid="{6F61D019-B54A-444F-B25C-E28EF144C0EC}"/>
    <hyperlink ref="V53" r:id="rId351" xr:uid="{F9588829-7E72-4C0A-BC5B-0B82083AB652}"/>
    <hyperlink ref="X53" r:id="rId352" xr:uid="{23294BAA-24A6-4A4F-9B21-ED7C047A6557}"/>
    <hyperlink ref="AA53" r:id="rId353" xr:uid="{6E8BCC82-D2B0-477A-A96C-E3E2E61240B5}"/>
  </hyperlinks>
  <pageMargins left="0.7" right="0.7" top="0.75" bottom="0.75" header="0.3" footer="0.3"/>
  <pageSetup orientation="portrait" horizontalDpi="1200" verticalDpi="1200" r:id="rId354"/>
  <legacyDrawing r:id="rId35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BCAC9-1A60-3949-BC3D-9767251F4621}">
  <sheetPr>
    <tabColor theme="3" tint="0.39997558519241921"/>
  </sheetPr>
  <dimension ref="A1:AG19"/>
  <sheetViews>
    <sheetView zoomScaleNormal="100" zoomScaleSheetLayoutView="72" workbookViewId="0">
      <pane xSplit="2" ySplit="2" topLeftCell="C3" activePane="bottomRight" state="frozen"/>
      <selection pane="topRight" activeCell="C1" sqref="C1"/>
      <selection pane="bottomLeft" activeCell="A3" sqref="A3"/>
      <selection pane="bottomRight" activeCell="A3" sqref="A3"/>
    </sheetView>
  </sheetViews>
  <sheetFormatPr defaultColWidth="8.6640625" defaultRowHeight="14.4" outlineLevelCol="1"/>
  <cols>
    <col min="1" max="1" width="11.6640625" style="33" customWidth="1"/>
    <col min="2" max="3" width="20" style="33" customWidth="1"/>
    <col min="4" max="4" width="15.88671875" style="33" customWidth="1"/>
    <col min="5" max="5" width="16.109375" style="33" customWidth="1"/>
    <col min="6" max="6" width="15" style="33" customWidth="1"/>
    <col min="7" max="7" width="10.33203125" style="33" customWidth="1"/>
    <col min="8" max="8" width="18.33203125" style="33" customWidth="1"/>
    <col min="9" max="10" width="10.6640625" style="38" customWidth="1" outlineLevel="1"/>
    <col min="11" max="11" width="16" style="38" customWidth="1" outlineLevel="1"/>
    <col min="12" max="12" width="12.33203125" style="38" customWidth="1" outlineLevel="1"/>
    <col min="13" max="13" width="15.33203125" style="33" customWidth="1"/>
    <col min="14" max="14" width="16.109375" style="33" bestFit="1" customWidth="1"/>
    <col min="15" max="17" width="13.109375" style="32" customWidth="1"/>
    <col min="18" max="18" width="16.33203125" style="32" customWidth="1"/>
    <col min="19" max="19" width="13.109375" style="32" customWidth="1"/>
    <col min="20" max="20" width="18.33203125" style="33" customWidth="1"/>
    <col min="21" max="21" width="12.88671875" style="35" customWidth="1"/>
    <col min="22" max="22" width="20.5546875" style="33" customWidth="1"/>
    <col min="23" max="26" width="13.6640625" style="33" customWidth="1"/>
    <col min="27" max="28" width="13.109375" style="33" customWidth="1"/>
    <col min="29" max="29" width="13.44140625" style="33" customWidth="1"/>
    <col min="30" max="30" width="19" style="36" customWidth="1"/>
    <col min="31" max="31" width="13.44140625" style="33" customWidth="1"/>
    <col min="32" max="32" width="8.6640625" style="25"/>
    <col min="33" max="33" width="26.6640625" style="39" customWidth="1"/>
    <col min="34" max="16384" width="8.6640625" style="33"/>
  </cols>
  <sheetData>
    <row r="1" spans="1:33" s="25" customFormat="1">
      <c r="A1" s="14" t="s">
        <v>335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G1" s="86"/>
    </row>
    <row r="2" spans="1:33" s="83" customFormat="1" ht="57.6">
      <c r="A2" s="60" t="s">
        <v>246</v>
      </c>
      <c r="B2" s="60" t="s">
        <v>64</v>
      </c>
      <c r="C2" s="40" t="s">
        <v>582</v>
      </c>
      <c r="D2" s="60" t="s">
        <v>240</v>
      </c>
      <c r="E2" s="60" t="s">
        <v>160</v>
      </c>
      <c r="F2" s="40" t="s">
        <v>208</v>
      </c>
      <c r="G2" s="60" t="s">
        <v>90</v>
      </c>
      <c r="H2" s="60" t="s">
        <v>91</v>
      </c>
      <c r="I2" s="61" t="s">
        <v>132</v>
      </c>
      <c r="J2" s="61" t="s">
        <v>133</v>
      </c>
      <c r="K2" s="41" t="s">
        <v>134</v>
      </c>
      <c r="L2" s="57" t="s">
        <v>223</v>
      </c>
      <c r="M2" s="60" t="s">
        <v>119</v>
      </c>
      <c r="N2" s="62" t="s">
        <v>164</v>
      </c>
      <c r="O2" s="58" t="s">
        <v>192</v>
      </c>
      <c r="P2" s="62" t="s">
        <v>381</v>
      </c>
      <c r="Q2" s="58" t="s">
        <v>382</v>
      </c>
      <c r="R2" s="60" t="s">
        <v>505</v>
      </c>
      <c r="S2" s="62" t="s">
        <v>503</v>
      </c>
      <c r="T2" s="60" t="s">
        <v>515</v>
      </c>
      <c r="U2" s="70" t="s">
        <v>386</v>
      </c>
      <c r="V2" s="62" t="s">
        <v>542</v>
      </c>
      <c r="W2" s="62" t="s">
        <v>216</v>
      </c>
      <c r="X2" s="62" t="s">
        <v>543</v>
      </c>
      <c r="Y2" s="40" t="s">
        <v>331</v>
      </c>
      <c r="Z2" s="58" t="s">
        <v>332</v>
      </c>
      <c r="AA2" s="40" t="s">
        <v>128</v>
      </c>
      <c r="AB2" s="58" t="s">
        <v>387</v>
      </c>
      <c r="AC2" s="40" t="s">
        <v>383</v>
      </c>
      <c r="AD2" s="58" t="s">
        <v>235</v>
      </c>
      <c r="AE2" s="40" t="s">
        <v>427</v>
      </c>
      <c r="AG2" s="87"/>
    </row>
    <row r="3" spans="1:33" s="25" customFormat="1">
      <c r="A3" s="42" t="s">
        <v>377</v>
      </c>
      <c r="B3" s="67" t="s">
        <v>559</v>
      </c>
      <c r="C3" s="68" t="s">
        <v>560</v>
      </c>
      <c r="D3" s="67" t="s">
        <v>557</v>
      </c>
      <c r="E3" s="67" t="s">
        <v>67</v>
      </c>
      <c r="F3" s="67" t="s">
        <v>210</v>
      </c>
      <c r="G3" s="67" t="s">
        <v>25</v>
      </c>
      <c r="H3" s="67" t="s">
        <v>558</v>
      </c>
      <c r="I3" s="76">
        <v>46.630655734244897</v>
      </c>
      <c r="J3" s="76">
        <v>-1.15719657205458</v>
      </c>
      <c r="K3" s="76" t="s">
        <v>330</v>
      </c>
      <c r="L3" s="68" t="s">
        <v>560</v>
      </c>
      <c r="M3" s="67" t="s">
        <v>104</v>
      </c>
      <c r="N3" s="67" t="s">
        <v>194</v>
      </c>
      <c r="O3" s="68" t="s">
        <v>561</v>
      </c>
      <c r="P3" s="77">
        <v>2018</v>
      </c>
      <c r="Q3" s="68" t="s">
        <v>561</v>
      </c>
      <c r="R3" s="78" t="s">
        <v>508</v>
      </c>
      <c r="S3" s="68" t="s">
        <v>563</v>
      </c>
      <c r="T3" s="78">
        <f>50000/10^6</f>
        <v>0.05</v>
      </c>
      <c r="U3" s="68" t="s">
        <v>562</v>
      </c>
      <c r="V3" s="79" t="s">
        <v>517</v>
      </c>
      <c r="W3" s="79" t="s">
        <v>385</v>
      </c>
      <c r="X3" s="68" t="s">
        <v>563</v>
      </c>
      <c r="Y3" s="80">
        <v>11.38</v>
      </c>
      <c r="Z3" s="68" t="s">
        <v>564</v>
      </c>
      <c r="AA3" s="67" t="s">
        <v>565</v>
      </c>
      <c r="AB3" s="68" t="s">
        <v>566</v>
      </c>
      <c r="AC3" s="81">
        <v>43426</v>
      </c>
      <c r="AD3" s="68" t="s">
        <v>564</v>
      </c>
      <c r="AE3" s="81">
        <v>45201</v>
      </c>
      <c r="AG3" s="31"/>
    </row>
    <row r="4" spans="1:33" s="25" customFormat="1">
      <c r="A4" s="42" t="s">
        <v>378</v>
      </c>
      <c r="B4" s="67" t="s">
        <v>390</v>
      </c>
      <c r="C4" s="43" t="s">
        <v>531</v>
      </c>
      <c r="D4" s="42" t="s">
        <v>84</v>
      </c>
      <c r="E4" s="42" t="s">
        <v>67</v>
      </c>
      <c r="F4" s="42" t="s">
        <v>389</v>
      </c>
      <c r="G4" s="42" t="s">
        <v>86</v>
      </c>
      <c r="H4" s="42" t="s">
        <v>390</v>
      </c>
      <c r="I4" s="44">
        <v>7.8209999999999997</v>
      </c>
      <c r="J4" s="44">
        <v>-74.937299999999993</v>
      </c>
      <c r="K4" s="44" t="s">
        <v>330</v>
      </c>
      <c r="L4" s="45" t="s">
        <v>531</v>
      </c>
      <c r="M4" s="42" t="s">
        <v>123</v>
      </c>
      <c r="N4" s="42" t="s">
        <v>194</v>
      </c>
      <c r="O4" s="43" t="s">
        <v>534</v>
      </c>
      <c r="P4" s="66">
        <v>2020</v>
      </c>
      <c r="Q4" s="43" t="s">
        <v>531</v>
      </c>
      <c r="R4" s="65">
        <v>0.45</v>
      </c>
      <c r="S4" s="56" t="s">
        <v>535</v>
      </c>
      <c r="T4" s="65">
        <v>2.2999999999999998</v>
      </c>
      <c r="U4" s="56" t="s">
        <v>535</v>
      </c>
      <c r="V4" s="44" t="s">
        <v>107</v>
      </c>
      <c r="W4" s="47" t="s">
        <v>385</v>
      </c>
      <c r="X4" s="43" t="s">
        <v>388</v>
      </c>
      <c r="Y4" s="54">
        <v>78</v>
      </c>
      <c r="Z4" s="43" t="s">
        <v>535</v>
      </c>
      <c r="AA4" s="42" t="s">
        <v>391</v>
      </c>
      <c r="AB4" s="43" t="s">
        <v>535</v>
      </c>
      <c r="AC4" s="52">
        <v>43878</v>
      </c>
      <c r="AD4" s="50" t="s">
        <v>535</v>
      </c>
      <c r="AE4" s="52">
        <v>45201</v>
      </c>
      <c r="AG4" s="31"/>
    </row>
    <row r="5" spans="1:33" s="25" customFormat="1">
      <c r="A5" s="42" t="s">
        <v>379</v>
      </c>
      <c r="B5" s="67" t="s">
        <v>519</v>
      </c>
      <c r="C5" s="43" t="s">
        <v>518</v>
      </c>
      <c r="D5" s="42" t="s">
        <v>24</v>
      </c>
      <c r="E5" s="42" t="s">
        <v>538</v>
      </c>
      <c r="F5" s="42" t="s">
        <v>210</v>
      </c>
      <c r="G5" s="42" t="s">
        <v>25</v>
      </c>
      <c r="H5" s="42" t="s">
        <v>519</v>
      </c>
      <c r="I5" s="44">
        <v>48.563551995184099</v>
      </c>
      <c r="J5" s="44">
        <v>6.1075678034043399</v>
      </c>
      <c r="K5" s="44" t="s">
        <v>330</v>
      </c>
      <c r="L5" s="43" t="s">
        <v>518</v>
      </c>
      <c r="M5" s="42" t="s">
        <v>123</v>
      </c>
      <c r="N5" s="42" t="s">
        <v>193</v>
      </c>
      <c r="O5" s="43" t="s">
        <v>518</v>
      </c>
      <c r="P5" s="66">
        <v>2023</v>
      </c>
      <c r="Q5" s="43" t="s">
        <v>518</v>
      </c>
      <c r="R5" s="65" t="s">
        <v>508</v>
      </c>
      <c r="S5" s="43" t="s">
        <v>518</v>
      </c>
      <c r="T5" s="65">
        <v>1</v>
      </c>
      <c r="U5" s="43" t="s">
        <v>520</v>
      </c>
      <c r="V5" s="47" t="s">
        <v>517</v>
      </c>
      <c r="W5" s="47" t="s">
        <v>385</v>
      </c>
      <c r="X5" s="43" t="s">
        <v>518</v>
      </c>
      <c r="Y5" s="54">
        <v>32.075000000000003</v>
      </c>
      <c r="Z5" s="43" t="s">
        <v>518</v>
      </c>
      <c r="AA5" s="42" t="s">
        <v>575</v>
      </c>
      <c r="AB5" s="43" t="s">
        <v>521</v>
      </c>
      <c r="AC5" s="52">
        <v>44376</v>
      </c>
      <c r="AD5" s="84" t="s">
        <v>537</v>
      </c>
      <c r="AE5" s="52">
        <v>45201</v>
      </c>
      <c r="AG5" s="31"/>
    </row>
    <row r="6" spans="1:33" s="25" customFormat="1">
      <c r="A6" s="42" t="s">
        <v>392</v>
      </c>
      <c r="B6" s="67" t="s">
        <v>547</v>
      </c>
      <c r="C6" s="68" t="s">
        <v>553</v>
      </c>
      <c r="D6" s="42" t="s">
        <v>3</v>
      </c>
      <c r="E6" s="42" t="s">
        <v>506</v>
      </c>
      <c r="F6" s="67" t="s">
        <v>210</v>
      </c>
      <c r="G6" s="67" t="s">
        <v>25</v>
      </c>
      <c r="H6" s="67" t="s">
        <v>550</v>
      </c>
      <c r="I6" s="76">
        <v>43.420759961334802</v>
      </c>
      <c r="J6" s="76">
        <v>5.3865104515190296</v>
      </c>
      <c r="K6" s="76" t="s">
        <v>330</v>
      </c>
      <c r="L6" s="68" t="s">
        <v>551</v>
      </c>
      <c r="M6" s="67" t="s">
        <v>123</v>
      </c>
      <c r="N6" s="67" t="s">
        <v>194</v>
      </c>
      <c r="O6" s="68" t="s">
        <v>552</v>
      </c>
      <c r="P6" s="77">
        <v>2021</v>
      </c>
      <c r="Q6" s="68" t="s">
        <v>552</v>
      </c>
      <c r="R6" s="78" t="s">
        <v>508</v>
      </c>
      <c r="S6" s="68" t="s">
        <v>554</v>
      </c>
      <c r="T6" s="78">
        <v>2</v>
      </c>
      <c r="U6" s="68" t="s">
        <v>549</v>
      </c>
      <c r="V6" s="79" t="s">
        <v>107</v>
      </c>
      <c r="W6" s="79" t="s">
        <v>385</v>
      </c>
      <c r="X6" s="68" t="s">
        <v>549</v>
      </c>
      <c r="Y6" s="54">
        <v>6.58</v>
      </c>
      <c r="Z6" s="68" t="s">
        <v>548</v>
      </c>
      <c r="AA6" s="67" t="s">
        <v>555</v>
      </c>
      <c r="AB6" s="84" t="s">
        <v>556</v>
      </c>
      <c r="AC6" s="81">
        <v>44636</v>
      </c>
      <c r="AD6" s="68" t="s">
        <v>548</v>
      </c>
      <c r="AE6" s="81">
        <v>45201</v>
      </c>
      <c r="AG6" s="31"/>
    </row>
    <row r="7" spans="1:33" s="25" customFormat="1">
      <c r="A7" s="42" t="s">
        <v>393</v>
      </c>
      <c r="B7" s="67" t="s">
        <v>522</v>
      </c>
      <c r="C7" s="43" t="s">
        <v>525</v>
      </c>
      <c r="D7" s="42" t="s">
        <v>538</v>
      </c>
      <c r="E7" s="42" t="s">
        <v>523</v>
      </c>
      <c r="F7" s="42" t="s">
        <v>210</v>
      </c>
      <c r="G7" s="42" t="s">
        <v>28</v>
      </c>
      <c r="H7" s="42" t="s">
        <v>526</v>
      </c>
      <c r="I7" s="44">
        <v>56.687116935750097</v>
      </c>
      <c r="J7" s="44">
        <v>10.0519126374707</v>
      </c>
      <c r="K7" s="44" t="s">
        <v>330</v>
      </c>
      <c r="L7" s="43" t="s">
        <v>539</v>
      </c>
      <c r="M7" s="42" t="s">
        <v>104</v>
      </c>
      <c r="N7" s="42" t="s">
        <v>193</v>
      </c>
      <c r="O7" s="43" t="s">
        <v>525</v>
      </c>
      <c r="P7" s="66">
        <v>2025</v>
      </c>
      <c r="Q7" s="43" t="s">
        <v>525</v>
      </c>
      <c r="R7" s="65" t="s">
        <v>508</v>
      </c>
      <c r="S7" s="43" t="s">
        <v>541</v>
      </c>
      <c r="T7" s="65" t="s">
        <v>107</v>
      </c>
      <c r="U7" s="43" t="s">
        <v>541</v>
      </c>
      <c r="V7" s="47" t="s">
        <v>524</v>
      </c>
      <c r="W7" s="47" t="s">
        <v>385</v>
      </c>
      <c r="X7" s="43" t="s">
        <v>525</v>
      </c>
      <c r="Y7" s="54">
        <v>6.62</v>
      </c>
      <c r="Z7" s="43" t="s">
        <v>527</v>
      </c>
      <c r="AA7" s="42" t="s">
        <v>574</v>
      </c>
      <c r="AB7" s="84" t="s">
        <v>540</v>
      </c>
      <c r="AC7" s="52">
        <v>44678</v>
      </c>
      <c r="AD7" s="43" t="s">
        <v>539</v>
      </c>
      <c r="AE7" s="52">
        <v>45201</v>
      </c>
      <c r="AG7" s="31"/>
    </row>
    <row r="8" spans="1:33" s="25" customFormat="1">
      <c r="A8" s="42" t="s">
        <v>394</v>
      </c>
      <c r="B8" s="67" t="s">
        <v>380</v>
      </c>
      <c r="C8" s="43" t="s">
        <v>530</v>
      </c>
      <c r="D8" s="42" t="s">
        <v>327</v>
      </c>
      <c r="E8" s="42" t="s">
        <v>512</v>
      </c>
      <c r="F8" s="42" t="s">
        <v>328</v>
      </c>
      <c r="G8" s="42" t="s">
        <v>329</v>
      </c>
      <c r="H8" s="42" t="s">
        <v>384</v>
      </c>
      <c r="I8" s="44">
        <v>5.6843000000000004</v>
      </c>
      <c r="J8" s="44">
        <v>1.3820000000000001E-2</v>
      </c>
      <c r="K8" s="44" t="s">
        <v>330</v>
      </c>
      <c r="L8" s="45" t="s">
        <v>530</v>
      </c>
      <c r="M8" s="42" t="s">
        <v>123</v>
      </c>
      <c r="N8" s="42" t="s">
        <v>193</v>
      </c>
      <c r="O8" s="43" t="s">
        <v>530</v>
      </c>
      <c r="P8" s="66">
        <v>2024</v>
      </c>
      <c r="Q8" s="43" t="s">
        <v>532</v>
      </c>
      <c r="R8" s="65">
        <f>405000/10^6</f>
        <v>0.40500000000000003</v>
      </c>
      <c r="S8" s="56" t="s">
        <v>530</v>
      </c>
      <c r="T8" s="78">
        <v>0.55000000000000004</v>
      </c>
      <c r="U8" s="82" t="s">
        <v>510</v>
      </c>
      <c r="V8" s="76" t="s">
        <v>107</v>
      </c>
      <c r="W8" s="79" t="s">
        <v>385</v>
      </c>
      <c r="X8" s="56" t="s">
        <v>530</v>
      </c>
      <c r="Y8" s="54">
        <v>80</v>
      </c>
      <c r="Z8" s="43" t="s">
        <v>530</v>
      </c>
      <c r="AA8" s="42" t="s">
        <v>511</v>
      </c>
      <c r="AB8" s="43" t="s">
        <v>533</v>
      </c>
      <c r="AC8" s="52">
        <v>44713</v>
      </c>
      <c r="AD8" s="85" t="s">
        <v>530</v>
      </c>
      <c r="AE8" s="52">
        <v>45201</v>
      </c>
      <c r="AG8" s="31"/>
    </row>
    <row r="9" spans="1:33" s="25" customFormat="1">
      <c r="A9" s="42" t="s">
        <v>395</v>
      </c>
      <c r="B9" s="67" t="s">
        <v>500</v>
      </c>
      <c r="C9" s="68" t="s">
        <v>513</v>
      </c>
      <c r="D9" s="42" t="s">
        <v>500</v>
      </c>
      <c r="E9" s="67" t="s">
        <v>67</v>
      </c>
      <c r="F9" s="67" t="s">
        <v>328</v>
      </c>
      <c r="G9" s="42" t="s">
        <v>499</v>
      </c>
      <c r="H9" s="67" t="s">
        <v>514</v>
      </c>
      <c r="I9" s="76">
        <v>-8.7647243078983497</v>
      </c>
      <c r="J9" s="76">
        <v>13.316849569379199</v>
      </c>
      <c r="K9" s="76" t="s">
        <v>330</v>
      </c>
      <c r="L9" s="68" t="s">
        <v>513</v>
      </c>
      <c r="M9" s="67" t="s">
        <v>123</v>
      </c>
      <c r="N9" s="67" t="s">
        <v>193</v>
      </c>
      <c r="O9" s="68" t="s">
        <v>513</v>
      </c>
      <c r="P9" s="77" t="s">
        <v>107</v>
      </c>
      <c r="Q9" s="68" t="s">
        <v>513</v>
      </c>
      <c r="R9" s="65">
        <v>0.3</v>
      </c>
      <c r="S9" s="68" t="s">
        <v>513</v>
      </c>
      <c r="T9" s="78" t="s">
        <v>107</v>
      </c>
      <c r="U9" s="68" t="s">
        <v>513</v>
      </c>
      <c r="V9" s="76" t="s">
        <v>107</v>
      </c>
      <c r="W9" s="79" t="s">
        <v>385</v>
      </c>
      <c r="X9" s="68" t="s">
        <v>513</v>
      </c>
      <c r="Y9" s="80" t="s">
        <v>107</v>
      </c>
      <c r="Z9" s="68" t="s">
        <v>513</v>
      </c>
      <c r="AA9" s="67" t="s">
        <v>516</v>
      </c>
      <c r="AB9" s="68" t="s">
        <v>513</v>
      </c>
      <c r="AC9" s="81">
        <v>44825</v>
      </c>
      <c r="AD9" s="68" t="s">
        <v>513</v>
      </c>
      <c r="AE9" s="81">
        <v>45201</v>
      </c>
      <c r="AG9" s="31"/>
    </row>
    <row r="10" spans="1:33" s="25" customFormat="1">
      <c r="A10" s="42" t="s">
        <v>396</v>
      </c>
      <c r="B10" s="67" t="s">
        <v>501</v>
      </c>
      <c r="C10" s="50" t="s">
        <v>502</v>
      </c>
      <c r="D10" s="42" t="s">
        <v>3</v>
      </c>
      <c r="E10" s="42" t="s">
        <v>506</v>
      </c>
      <c r="F10" s="42" t="s">
        <v>210</v>
      </c>
      <c r="G10" s="42" t="s">
        <v>25</v>
      </c>
      <c r="H10" s="42" t="s">
        <v>501</v>
      </c>
      <c r="I10" s="44">
        <v>48.430450507044398</v>
      </c>
      <c r="J10" s="44">
        <v>-0.94235926997254105</v>
      </c>
      <c r="K10" s="44" t="s">
        <v>330</v>
      </c>
      <c r="L10" s="50" t="s">
        <v>502</v>
      </c>
      <c r="M10" s="42" t="s">
        <v>123</v>
      </c>
      <c r="N10" s="42" t="s">
        <v>194</v>
      </c>
      <c r="O10" s="43" t="s">
        <v>507</v>
      </c>
      <c r="P10" s="66">
        <v>2023</v>
      </c>
      <c r="Q10" s="43" t="s">
        <v>507</v>
      </c>
      <c r="R10" s="65" t="s">
        <v>508</v>
      </c>
      <c r="S10" s="50" t="s">
        <v>502</v>
      </c>
      <c r="T10" s="65">
        <v>0.5</v>
      </c>
      <c r="U10" s="50" t="s">
        <v>502</v>
      </c>
      <c r="V10" s="47" t="s">
        <v>509</v>
      </c>
      <c r="W10" s="47" t="s">
        <v>385</v>
      </c>
      <c r="X10" s="43" t="s">
        <v>546</v>
      </c>
      <c r="Y10" s="54">
        <v>42.7</v>
      </c>
      <c r="Z10" s="43" t="s">
        <v>507</v>
      </c>
      <c r="AA10" s="42" t="s">
        <v>504</v>
      </c>
      <c r="AB10" s="50" t="s">
        <v>502</v>
      </c>
      <c r="AC10" s="52">
        <v>44970</v>
      </c>
      <c r="AD10" s="50" t="s">
        <v>502</v>
      </c>
      <c r="AE10" s="52">
        <v>45201</v>
      </c>
      <c r="AG10" s="31"/>
    </row>
    <row r="11" spans="1:33" s="25" customFormat="1">
      <c r="A11" s="42" t="s">
        <v>397</v>
      </c>
      <c r="B11" s="67" t="s">
        <v>407</v>
      </c>
      <c r="C11" s="43" t="s">
        <v>536</v>
      </c>
      <c r="D11" s="42" t="s">
        <v>161</v>
      </c>
      <c r="E11" s="42" t="s">
        <v>67</v>
      </c>
      <c r="F11" s="42" t="s">
        <v>210</v>
      </c>
      <c r="G11" s="42" t="s">
        <v>25</v>
      </c>
      <c r="H11" s="42" t="s">
        <v>407</v>
      </c>
      <c r="I11" s="44">
        <v>45.22</v>
      </c>
      <c r="J11" s="44">
        <v>-0.36</v>
      </c>
      <c r="K11" s="44" t="s">
        <v>330</v>
      </c>
      <c r="L11" s="43" t="s">
        <v>536</v>
      </c>
      <c r="M11" s="42" t="s">
        <v>123</v>
      </c>
      <c r="N11" s="42" t="s">
        <v>201</v>
      </c>
      <c r="O11" s="43" t="s">
        <v>536</v>
      </c>
      <c r="P11" s="66" t="s">
        <v>107</v>
      </c>
      <c r="Q11" s="43" t="s">
        <v>536</v>
      </c>
      <c r="R11" s="65" t="s">
        <v>508</v>
      </c>
      <c r="S11" s="43" t="s">
        <v>536</v>
      </c>
      <c r="T11" s="65">
        <v>0.8</v>
      </c>
      <c r="U11" s="43" t="s">
        <v>544</v>
      </c>
      <c r="V11" s="44" t="s">
        <v>107</v>
      </c>
      <c r="W11" s="47" t="s">
        <v>385</v>
      </c>
      <c r="X11" s="43" t="s">
        <v>544</v>
      </c>
      <c r="Y11" s="54">
        <v>70.5</v>
      </c>
      <c r="Z11" s="43" t="s">
        <v>536</v>
      </c>
      <c r="AA11" s="42" t="s">
        <v>408</v>
      </c>
      <c r="AB11" s="43" t="s">
        <v>545</v>
      </c>
      <c r="AC11" s="52">
        <v>45061</v>
      </c>
      <c r="AD11" s="50" t="s">
        <v>536</v>
      </c>
      <c r="AE11" s="52">
        <v>45201</v>
      </c>
      <c r="AG11" s="31"/>
    </row>
    <row r="12" spans="1:33" s="25" customFormat="1">
      <c r="A12" s="42" t="s">
        <v>602</v>
      </c>
      <c r="B12" s="67" t="s">
        <v>576</v>
      </c>
      <c r="C12" s="68" t="s">
        <v>577</v>
      </c>
      <c r="D12" s="67" t="s">
        <v>24</v>
      </c>
      <c r="E12" s="67" t="s">
        <v>67</v>
      </c>
      <c r="F12" s="67" t="s">
        <v>389</v>
      </c>
      <c r="G12" s="67" t="s">
        <v>578</v>
      </c>
      <c r="H12" s="67" t="s">
        <v>579</v>
      </c>
      <c r="I12" s="76">
        <v>-15.56</v>
      </c>
      <c r="J12" s="76">
        <v>-47.85</v>
      </c>
      <c r="K12" s="76" t="s">
        <v>330</v>
      </c>
      <c r="L12" s="68" t="s">
        <v>577</v>
      </c>
      <c r="M12" s="67" t="s">
        <v>123</v>
      </c>
      <c r="N12" s="67" t="s">
        <v>194</v>
      </c>
      <c r="O12" s="68" t="s">
        <v>577</v>
      </c>
      <c r="P12" s="77">
        <v>2009</v>
      </c>
      <c r="Q12" s="68" t="s">
        <v>577</v>
      </c>
      <c r="R12" s="78">
        <f>ROUNDDOWN(600*365/10^6,1)</f>
        <v>0.2</v>
      </c>
      <c r="S12" s="68" t="s">
        <v>577</v>
      </c>
      <c r="T12" s="78" t="s">
        <v>107</v>
      </c>
      <c r="U12" s="68" t="s">
        <v>577</v>
      </c>
      <c r="V12" s="79" t="s">
        <v>580</v>
      </c>
      <c r="W12" s="79" t="s">
        <v>385</v>
      </c>
      <c r="X12" s="68" t="s">
        <v>577</v>
      </c>
      <c r="Y12" s="80" t="s">
        <v>107</v>
      </c>
      <c r="Z12" s="68" t="s">
        <v>577</v>
      </c>
      <c r="AA12" s="67" t="s">
        <v>581</v>
      </c>
      <c r="AB12" s="68" t="s">
        <v>577</v>
      </c>
      <c r="AC12" s="81">
        <v>44442</v>
      </c>
      <c r="AD12" s="68" t="s">
        <v>577</v>
      </c>
      <c r="AE12" s="81">
        <v>45251</v>
      </c>
      <c r="AG12" s="31"/>
    </row>
    <row r="13" spans="1:33" s="25" customFormat="1">
      <c r="A13" s="42" t="s">
        <v>603</v>
      </c>
      <c r="B13" s="67" t="s">
        <v>588</v>
      </c>
      <c r="C13" s="68" t="s">
        <v>577</v>
      </c>
      <c r="D13" s="67" t="s">
        <v>583</v>
      </c>
      <c r="E13" s="67" t="s">
        <v>67</v>
      </c>
      <c r="F13" s="67" t="s">
        <v>328</v>
      </c>
      <c r="G13" s="67" t="s">
        <v>584</v>
      </c>
      <c r="H13" s="67" t="s">
        <v>585</v>
      </c>
      <c r="I13" s="76">
        <v>5.4393682507344403</v>
      </c>
      <c r="J13" s="76">
        <v>-4.1470681059887502</v>
      </c>
      <c r="K13" s="76" t="s">
        <v>330</v>
      </c>
      <c r="L13" s="68" t="s">
        <v>577</v>
      </c>
      <c r="M13" s="67" t="s">
        <v>123</v>
      </c>
      <c r="N13" s="67" t="s">
        <v>194</v>
      </c>
      <c r="O13" s="68" t="s">
        <v>577</v>
      </c>
      <c r="P13" s="77">
        <v>2020</v>
      </c>
      <c r="Q13" s="68" t="s">
        <v>577</v>
      </c>
      <c r="R13" s="78">
        <v>0.3</v>
      </c>
      <c r="S13" s="68" t="s">
        <v>577</v>
      </c>
      <c r="T13" s="78">
        <f>ROUNDDOWN(2400*365/10^6,1)</f>
        <v>0.8</v>
      </c>
      <c r="U13" s="68" t="s">
        <v>577</v>
      </c>
      <c r="V13" s="79" t="s">
        <v>580</v>
      </c>
      <c r="W13" s="79" t="s">
        <v>385</v>
      </c>
      <c r="X13" s="68" t="s">
        <v>577</v>
      </c>
      <c r="Y13" s="80" t="s">
        <v>107</v>
      </c>
      <c r="Z13" s="68" t="s">
        <v>577</v>
      </c>
      <c r="AA13" s="67" t="s">
        <v>590</v>
      </c>
      <c r="AB13" s="68" t="s">
        <v>577</v>
      </c>
      <c r="AC13" s="81">
        <v>44442</v>
      </c>
      <c r="AD13" s="68" t="s">
        <v>577</v>
      </c>
      <c r="AE13" s="81">
        <v>45251</v>
      </c>
      <c r="AG13" s="31"/>
    </row>
    <row r="14" spans="1:33" s="25" customFormat="1">
      <c r="A14" s="42" t="s">
        <v>604</v>
      </c>
      <c r="B14" s="67" t="s">
        <v>589</v>
      </c>
      <c r="C14" s="68" t="s">
        <v>577</v>
      </c>
      <c r="D14" s="67" t="s">
        <v>583</v>
      </c>
      <c r="E14" s="67" t="s">
        <v>67</v>
      </c>
      <c r="F14" s="67" t="s">
        <v>328</v>
      </c>
      <c r="G14" s="67" t="s">
        <v>586</v>
      </c>
      <c r="H14" s="67" t="s">
        <v>587</v>
      </c>
      <c r="I14" s="76">
        <v>2.7208350203877698</v>
      </c>
      <c r="J14" s="76">
        <v>9.8812459468724896</v>
      </c>
      <c r="K14" s="76" t="s">
        <v>330</v>
      </c>
      <c r="L14" s="68" t="s">
        <v>577</v>
      </c>
      <c r="M14" s="67" t="s">
        <v>123</v>
      </c>
      <c r="N14" s="67" t="s">
        <v>194</v>
      </c>
      <c r="O14" s="68" t="s">
        <v>577</v>
      </c>
      <c r="P14" s="77">
        <v>2022</v>
      </c>
      <c r="Q14" s="68" t="s">
        <v>577</v>
      </c>
      <c r="R14" s="78">
        <f>ROUNDDOWN(720*365/10^6,1)</f>
        <v>0.2</v>
      </c>
      <c r="S14" s="68" t="s">
        <v>577</v>
      </c>
      <c r="T14" s="78">
        <f>ROUNDDOWN(2400*365/10^6,1)</f>
        <v>0.8</v>
      </c>
      <c r="U14" s="68" t="s">
        <v>577</v>
      </c>
      <c r="V14" s="79" t="s">
        <v>517</v>
      </c>
      <c r="W14" s="79" t="s">
        <v>385</v>
      </c>
      <c r="X14" s="68" t="s">
        <v>577</v>
      </c>
      <c r="Y14" s="80" t="s">
        <v>107</v>
      </c>
      <c r="Z14" s="68" t="s">
        <v>577</v>
      </c>
      <c r="AA14" s="67" t="s">
        <v>591</v>
      </c>
      <c r="AB14" s="68" t="s">
        <v>577</v>
      </c>
      <c r="AC14" s="81">
        <v>44442</v>
      </c>
      <c r="AD14" s="68" t="s">
        <v>577</v>
      </c>
      <c r="AE14" s="81">
        <v>45251</v>
      </c>
      <c r="AG14" s="31"/>
    </row>
    <row r="15" spans="1:33" s="25" customFormat="1">
      <c r="A15" s="42" t="s">
        <v>605</v>
      </c>
      <c r="B15" s="67" t="s">
        <v>592</v>
      </c>
      <c r="C15" s="68" t="s">
        <v>577</v>
      </c>
      <c r="D15" s="67" t="s">
        <v>607</v>
      </c>
      <c r="E15" s="67" t="s">
        <v>67</v>
      </c>
      <c r="F15" s="67" t="s">
        <v>209</v>
      </c>
      <c r="G15" s="67" t="s">
        <v>593</v>
      </c>
      <c r="H15" s="67" t="s">
        <v>608</v>
      </c>
      <c r="I15" s="76">
        <v>38.930026128812102</v>
      </c>
      <c r="J15" s="76">
        <v>-94.720439718754506</v>
      </c>
      <c r="K15" s="76" t="s">
        <v>330</v>
      </c>
      <c r="L15" s="68" t="s">
        <v>577</v>
      </c>
      <c r="M15" s="67" t="s">
        <v>123</v>
      </c>
      <c r="N15" s="67" t="s">
        <v>194</v>
      </c>
      <c r="O15" s="68" t="s">
        <v>577</v>
      </c>
      <c r="P15" s="77">
        <v>1996</v>
      </c>
      <c r="Q15" s="68" t="s">
        <v>577</v>
      </c>
      <c r="R15" s="78" t="s">
        <v>508</v>
      </c>
      <c r="S15" s="68" t="s">
        <v>577</v>
      </c>
      <c r="T15" s="78" t="s">
        <v>107</v>
      </c>
      <c r="U15" s="68" t="s">
        <v>577</v>
      </c>
      <c r="V15" s="79" t="s">
        <v>580</v>
      </c>
      <c r="W15" s="79" t="s">
        <v>385</v>
      </c>
      <c r="X15" s="68" t="s">
        <v>577</v>
      </c>
      <c r="Y15" s="80" t="s">
        <v>107</v>
      </c>
      <c r="Z15" s="68" t="s">
        <v>577</v>
      </c>
      <c r="AA15" s="67" t="s">
        <v>594</v>
      </c>
      <c r="AB15" s="68" t="s">
        <v>577</v>
      </c>
      <c r="AC15" s="81">
        <v>44442</v>
      </c>
      <c r="AD15" s="68" t="s">
        <v>577</v>
      </c>
      <c r="AE15" s="81">
        <v>45251</v>
      </c>
      <c r="AG15" s="31"/>
    </row>
    <row r="16" spans="1:33" s="25" customFormat="1">
      <c r="A16" s="42" t="s">
        <v>606</v>
      </c>
      <c r="B16" s="67" t="s">
        <v>599</v>
      </c>
      <c r="C16" s="68" t="s">
        <v>598</v>
      </c>
      <c r="D16" s="67" t="s">
        <v>595</v>
      </c>
      <c r="E16" s="67" t="s">
        <v>67</v>
      </c>
      <c r="F16" s="67" t="s">
        <v>328</v>
      </c>
      <c r="G16" s="67" t="s">
        <v>596</v>
      </c>
      <c r="H16" s="67" t="s">
        <v>597</v>
      </c>
      <c r="I16" s="76">
        <v>11.260060579986099</v>
      </c>
      <c r="J16" s="76">
        <v>-4.3137234886406803</v>
      </c>
      <c r="K16" s="76" t="s">
        <v>330</v>
      </c>
      <c r="L16" s="68" t="s">
        <v>598</v>
      </c>
      <c r="M16" s="67" t="s">
        <v>123</v>
      </c>
      <c r="N16" s="67" t="s">
        <v>201</v>
      </c>
      <c r="O16" s="68" t="s">
        <v>598</v>
      </c>
      <c r="P16" s="77" t="s">
        <v>107</v>
      </c>
      <c r="Q16" s="68" t="s">
        <v>598</v>
      </c>
      <c r="R16" s="78" t="s">
        <v>508</v>
      </c>
      <c r="S16" s="68" t="s">
        <v>598</v>
      </c>
      <c r="T16" s="78" t="s">
        <v>107</v>
      </c>
      <c r="U16" s="68" t="s">
        <v>598</v>
      </c>
      <c r="V16" s="79" t="s">
        <v>107</v>
      </c>
      <c r="W16" s="79" t="s">
        <v>385</v>
      </c>
      <c r="X16" s="68" t="s">
        <v>598</v>
      </c>
      <c r="Y16" s="80">
        <v>34.18</v>
      </c>
      <c r="Z16" s="68" t="s">
        <v>600</v>
      </c>
      <c r="AA16" s="67" t="s">
        <v>601</v>
      </c>
      <c r="AB16" s="68" t="s">
        <v>600</v>
      </c>
      <c r="AC16" s="81">
        <v>45210</v>
      </c>
      <c r="AD16" s="68" t="s">
        <v>598</v>
      </c>
      <c r="AE16" s="81">
        <v>45251</v>
      </c>
      <c r="AG16" s="31"/>
    </row>
    <row r="17" spans="1:33" s="25" customFormat="1">
      <c r="A17" s="42"/>
      <c r="B17" s="42"/>
      <c r="C17" s="43"/>
      <c r="D17" s="42"/>
      <c r="E17" s="42"/>
      <c r="F17" s="42"/>
      <c r="G17" s="42"/>
      <c r="H17" s="42"/>
      <c r="I17" s="44"/>
      <c r="J17" s="44"/>
      <c r="K17" s="44"/>
      <c r="L17" s="45"/>
      <c r="M17" s="42"/>
      <c r="N17" s="42"/>
      <c r="O17" s="43"/>
      <c r="P17" s="66"/>
      <c r="Q17" s="43"/>
      <c r="R17" s="65"/>
      <c r="S17" s="43"/>
      <c r="T17" s="65"/>
      <c r="U17" s="56"/>
      <c r="V17" s="47"/>
      <c r="W17" s="47"/>
      <c r="X17" s="47"/>
      <c r="Y17" s="54"/>
      <c r="Z17" s="47"/>
      <c r="AA17" s="42"/>
      <c r="AB17" s="42"/>
      <c r="AC17" s="52"/>
      <c r="AD17" s="50"/>
      <c r="AE17" s="52"/>
      <c r="AG17" s="31"/>
    </row>
    <row r="18" spans="1:33" s="25" customFormat="1">
      <c r="A18" s="42"/>
      <c r="B18" s="42"/>
      <c r="C18" s="43"/>
      <c r="D18" s="42"/>
      <c r="E18" s="42"/>
      <c r="F18" s="42"/>
      <c r="G18" s="42"/>
      <c r="H18" s="42"/>
      <c r="I18" s="44"/>
      <c r="J18" s="44"/>
      <c r="K18" s="44"/>
      <c r="L18" s="45"/>
      <c r="M18" s="42"/>
      <c r="N18" s="42"/>
      <c r="O18" s="43"/>
      <c r="P18" s="66"/>
      <c r="Q18" s="43"/>
      <c r="R18" s="65"/>
      <c r="S18" s="43"/>
      <c r="T18" s="65"/>
      <c r="U18" s="56"/>
      <c r="V18" s="47"/>
      <c r="W18" s="47"/>
      <c r="X18" s="47"/>
      <c r="Y18" s="54"/>
      <c r="Z18" s="47"/>
      <c r="AA18" s="42"/>
      <c r="AB18" s="42"/>
      <c r="AC18" s="52"/>
      <c r="AD18" s="50"/>
      <c r="AE18" s="52"/>
      <c r="AG18" s="31"/>
    </row>
    <row r="19" spans="1:33">
      <c r="A19" s="32"/>
      <c r="B19" s="32"/>
      <c r="D19" s="32"/>
      <c r="E19" s="32"/>
      <c r="F19" s="32"/>
      <c r="G19" s="32"/>
      <c r="H19" s="32"/>
      <c r="I19" s="34"/>
      <c r="J19" s="34"/>
      <c r="K19" s="34"/>
      <c r="L19" s="34"/>
      <c r="M19" s="32"/>
      <c r="N19" s="32"/>
      <c r="T19" s="32"/>
      <c r="V19" s="32"/>
      <c r="W19" s="32"/>
      <c r="X19" s="32"/>
      <c r="Y19" s="32"/>
      <c r="Z19" s="32"/>
      <c r="AA19" s="32"/>
      <c r="AB19" s="32"/>
      <c r="AC19" s="32"/>
      <c r="AE19" s="32"/>
      <c r="AG19" s="37"/>
    </row>
  </sheetData>
  <autoFilter ref="A2:AF18" xr:uid="{1E8BCAC9-1A60-3949-BC3D-9767251F4621}">
    <sortState xmlns:xlrd2="http://schemas.microsoft.com/office/spreadsheetml/2017/richdata2" ref="A3:AF18">
      <sortCondition ref="AC2:AC18"/>
    </sortState>
  </autoFilter>
  <phoneticPr fontId="4" type="noConversion"/>
  <hyperlinks>
    <hyperlink ref="C8" r:id="rId1" xr:uid="{6003CA55-D594-47E6-9CE4-DCB557EEBFB4}"/>
    <hyperlink ref="Z8" r:id="rId2" xr:uid="{9450CD64-2AB2-43F9-B8A4-CCDA7F873791}"/>
    <hyperlink ref="AD8" r:id="rId3" xr:uid="{4932C3A2-6EEA-480F-847A-7AB7D290403A}"/>
    <hyperlink ref="L8" r:id="rId4" xr:uid="{4E3D64F7-138D-41B3-99B6-FA85E75F05EE}"/>
    <hyperlink ref="O8" r:id="rId5" xr:uid="{7996A1FE-B590-453A-9E6D-86629C3DD0F2}"/>
    <hyperlink ref="AB8" r:id="rId6" xr:uid="{BE6E1763-F2F8-431B-A621-1A8858205BC8}"/>
    <hyperlink ref="O4" r:id="rId7" xr:uid="{126A2889-ADF4-4741-A55B-1D053F2AC82D}"/>
    <hyperlink ref="U4" r:id="rId8" xr:uid="{91951D51-F262-4F76-8689-92ED63795700}"/>
    <hyperlink ref="C4" r:id="rId9" xr:uid="{D58A1B5F-4E2A-4E6E-BE60-2DC87A0D9FB2}"/>
    <hyperlink ref="L4" r:id="rId10" xr:uid="{CDE139F5-5147-409B-8362-6A27BC838877}"/>
    <hyperlink ref="AD4" r:id="rId11" xr:uid="{89958E49-1E80-413F-8CAF-F43406D7D958}"/>
    <hyperlink ref="Z4" r:id="rId12" xr:uid="{532E404A-4ECD-4EEF-B1D3-367135F54E8D}"/>
    <hyperlink ref="AB4" r:id="rId13" xr:uid="{E69C452B-F2D7-4F3B-81EB-C22BE9363FD0}"/>
    <hyperlink ref="Q4" r:id="rId14" xr:uid="{B6B284C2-3618-4FA0-8A73-4661C28D598E}"/>
    <hyperlink ref="C11" r:id="rId15" xr:uid="{6D328574-47AE-4AC8-A441-D1A426E6CCF5}"/>
    <hyperlink ref="L11" r:id="rId16" xr:uid="{D171C1E4-4DC7-466D-998A-A0863AC76DBC}"/>
    <hyperlink ref="Z11" r:id="rId17" xr:uid="{29CF8489-34EE-4FC0-8CE3-61F50CB57A1B}"/>
    <hyperlink ref="AD11" r:id="rId18" xr:uid="{5E03A5E6-32C5-4B46-AD2A-774125F62076}"/>
    <hyperlink ref="O11" r:id="rId19" xr:uid="{7B5FE1F6-869E-4917-8F0C-7F064F890B87}"/>
    <hyperlink ref="Q11" r:id="rId20" xr:uid="{EC880FE0-3DA3-41E5-A8C8-FCC6D182AA14}"/>
    <hyperlink ref="Q8" r:id="rId21" xr:uid="{5422C0CE-3A77-4358-AAD7-93DE1D31BB3A}"/>
    <hyperlink ref="S8" r:id="rId22" xr:uid="{CACF8F89-F9B3-405E-AEFC-219F96928CE3}"/>
    <hyperlink ref="U8" r:id="rId23" xr:uid="{C413A8E8-01DD-4E37-BF01-DCBA433F0D28}"/>
    <hyperlink ref="L9" r:id="rId24" xr:uid="{1960BE08-C75C-447E-A914-61E390772AF9}"/>
    <hyperlink ref="C9" r:id="rId25" xr:uid="{D02D9ABD-CAF0-4827-BE42-BE9C11615744}"/>
    <hyperlink ref="O9" r:id="rId26" xr:uid="{3026CB4E-A3D3-478B-9654-483268943DA0}"/>
    <hyperlink ref="Q9" r:id="rId27" xr:uid="{611EB396-CEC7-4B2C-98F7-A17B73278660}"/>
    <hyperlink ref="S9" r:id="rId28" xr:uid="{4D2F45C6-534A-482A-A3D9-F02D2FCBA921}"/>
    <hyperlink ref="U9" r:id="rId29" xr:uid="{6EBEBC85-9D7A-4FC0-9168-6194CA311DE6}"/>
    <hyperlink ref="X9" r:id="rId30" xr:uid="{CD4ABE50-8DE8-4FDE-8A8A-4B8A4FC8B732}"/>
    <hyperlink ref="Z9" r:id="rId31" xr:uid="{4ADB4395-FD52-41C2-93CF-3DFBE478E4A2}"/>
    <hyperlink ref="AB9" r:id="rId32" xr:uid="{E0EEC081-AD4E-4C84-BDFA-2DA246062BF6}"/>
    <hyperlink ref="AD9" r:id="rId33" xr:uid="{9328EC7F-24AE-46F7-86A6-D2A0C807D73C}"/>
    <hyperlink ref="AD10" r:id="rId34" xr:uid="{979A7064-B8C6-47E5-BE72-A9D8391136C5}"/>
    <hyperlink ref="U10" r:id="rId35" xr:uid="{4D935C68-1017-4D10-A27D-35636DA3A22A}"/>
    <hyperlink ref="AB10" r:id="rId36" xr:uid="{919D89D3-89B0-4246-A7B4-843ADCBB83E5}"/>
    <hyperlink ref="C10" r:id="rId37" xr:uid="{50031816-0923-4A28-84F2-68A3FD89498A}"/>
    <hyperlink ref="L10" r:id="rId38" xr:uid="{11028CFA-B3AB-4E07-8EC1-7986CBDFC247}"/>
    <hyperlink ref="Q10" r:id="rId39" xr:uid="{063B67A1-B646-4C75-A9D1-A2C413932B8D}"/>
    <hyperlink ref="Z10" r:id="rId40" xr:uid="{18FA5868-20F0-4C52-A7B6-206CD0B06C6F}"/>
    <hyperlink ref="S10" r:id="rId41" xr:uid="{197DAAB9-AFED-41F6-804C-46577B546F88}"/>
    <hyperlink ref="O10" r:id="rId42" xr:uid="{54A15064-E2D8-4402-BF1A-6D5D538F1324}"/>
    <hyperlink ref="X10" r:id="rId43" location=":~:text=At%20the%20Saint%2DPierre%2Dla,requirement%2C%20and%20innovative%20colour%20control." xr:uid="{B00062D2-775E-41AF-B006-A980BD5CE364}"/>
    <hyperlink ref="X5" r:id="rId44" xr:uid="{7AAD1015-C179-463D-A002-B9BB1869177F}"/>
    <hyperlink ref="Z5" r:id="rId45" xr:uid="{3E4D9CE4-E66A-42EE-917D-92424F22A681}"/>
    <hyperlink ref="S5" r:id="rId46" xr:uid="{93A56679-2242-440F-86B9-370E177FDA35}"/>
    <hyperlink ref="U5" r:id="rId47" xr:uid="{5DA40A58-A53B-400F-AF23-4A2810A38917}"/>
    <hyperlink ref="Q5" r:id="rId48" xr:uid="{CB06A816-D4AD-437F-BE7A-EBF21C894A4B}"/>
    <hyperlink ref="O5" r:id="rId49" xr:uid="{888081FF-5F6B-4EA4-936C-D6A5AA73A3F8}"/>
    <hyperlink ref="L5" r:id="rId50" xr:uid="{C73A6412-3B70-49DD-B80B-7D1504BDDBC1}"/>
    <hyperlink ref="C5" r:id="rId51" xr:uid="{72E8500D-21F1-4C53-B69D-10A28DCAE006}"/>
    <hyperlink ref="AB5" r:id="rId52" xr:uid="{30788324-6B7D-4C45-BD73-2686231DB162}"/>
    <hyperlink ref="C7" r:id="rId53" xr:uid="{59F197A5-C45B-45E0-A284-AE5314799383}"/>
    <hyperlink ref="X7" r:id="rId54" xr:uid="{141700F9-1657-4C2D-B63E-6843ED146954}"/>
    <hyperlink ref="O7" r:id="rId55" xr:uid="{E31D8E56-4ABE-4D99-8E48-33A04FAC571A}"/>
    <hyperlink ref="Q7" r:id="rId56" xr:uid="{D49A5A92-CB1E-4360-9BC6-DCA9EF899C0C}"/>
    <hyperlink ref="Z7" r:id="rId57" xr:uid="{62D8A95C-7186-421B-B2D6-1EC89E490572}"/>
    <hyperlink ref="AD7" r:id="rId58" xr:uid="{C627DFC2-9AE8-47B6-9B77-0963798072D6}"/>
    <hyperlink ref="L7" r:id="rId59" xr:uid="{44AEC151-FCC4-4906-A89B-A0C6ED04F09C}"/>
    <hyperlink ref="S7" r:id="rId60" xr:uid="{4974C93C-05A5-488D-9818-1D612180F62A}"/>
    <hyperlink ref="U7" r:id="rId61" xr:uid="{41C955CF-5E25-44CD-953E-89FCFF59244D}"/>
    <hyperlink ref="X8" r:id="rId62" xr:uid="{0498F28C-7BE1-4DF7-8773-D996C8824E9B}"/>
    <hyperlink ref="S4" r:id="rId63" xr:uid="{B2CB64A6-D128-45B9-8F09-5CFBC88D7C26}"/>
    <hyperlink ref="X4" r:id="rId64" xr:uid="{B5D20966-F91D-4A73-90CC-6E9CF38D2BF4}"/>
    <hyperlink ref="U11" r:id="rId65" xr:uid="{79F5B870-73B4-4930-B89E-7471B4C918EC}"/>
    <hyperlink ref="X11" r:id="rId66" xr:uid="{F73ACCC4-2CA5-4FDE-835C-E582CB82A09E}"/>
    <hyperlink ref="S11" r:id="rId67" xr:uid="{2880764B-5710-44FE-8DD1-C46DEA742DD5}"/>
    <hyperlink ref="AB11" r:id="rId68" xr:uid="{851E2F4B-C949-4D4A-9BEB-FB622FCEA486}"/>
    <hyperlink ref="Z6" r:id="rId69" xr:uid="{D6EC874A-3693-4BE0-8EAF-B18E16607FB7}"/>
    <hyperlink ref="AD6" r:id="rId70" xr:uid="{6133739B-36A9-4C7E-A6E1-5221DF3AF64B}"/>
    <hyperlink ref="U6" r:id="rId71" xr:uid="{8158258C-A6BF-4853-96BC-A8973EE17B27}"/>
    <hyperlink ref="X6" r:id="rId72" xr:uid="{E952D994-638B-467E-A796-3D4FF52C83AD}"/>
    <hyperlink ref="L6" r:id="rId73" xr:uid="{0F645843-6B3F-4E84-A15B-EAF549CF35A0}"/>
    <hyperlink ref="O6" r:id="rId74" xr:uid="{1CE358A9-3D12-488C-92C4-29DDF8DE204D}"/>
    <hyperlink ref="Q6" r:id="rId75" xr:uid="{3912A872-B46B-4606-B77E-13F0C701850A}"/>
    <hyperlink ref="C6" r:id="rId76" xr:uid="{70CBA39D-B7A5-4FBF-83C8-B6B2ACDD088B}"/>
    <hyperlink ref="S6" r:id="rId77" xr:uid="{FA217E8E-710A-439C-B4E8-CEABC7232BB7}"/>
    <hyperlink ref="C3" r:id="rId78" xr:uid="{6C54E755-0DD8-4B56-A09F-F583591097CB}"/>
    <hyperlink ref="L3" r:id="rId79" xr:uid="{6B4C684D-EC1F-4088-8B2B-61938E39DFE2}"/>
    <hyperlink ref="O3" r:id="rId80" xr:uid="{215948AE-9E4F-4A05-BD0E-049DAA3E07AE}"/>
    <hyperlink ref="Q3" r:id="rId81" xr:uid="{F764B1E3-C4EF-4273-81F5-5529920074F6}"/>
    <hyperlink ref="U3" r:id="rId82" xr:uid="{49AD9DAA-13EF-4E15-A06B-AD5F1C7DCF45}"/>
    <hyperlink ref="S3" r:id="rId83" xr:uid="{5B976F95-6A5B-46E1-9A36-ADA776E3FA9F}"/>
    <hyperlink ref="X3" r:id="rId84" xr:uid="{3F638E47-7664-4FB7-AFC6-6EADD3A4105D}"/>
    <hyperlink ref="Z3" r:id="rId85" xr:uid="{201EEABE-4DCE-4FDA-B29E-D8EBED56B27B}"/>
    <hyperlink ref="AD3" r:id="rId86" xr:uid="{9E488037-C04D-40F5-A5F7-11F5C6BACD3C}"/>
    <hyperlink ref="AB3" r:id="rId87" xr:uid="{92C6521A-5DEB-42ED-BD85-2A46C487A484}"/>
    <hyperlink ref="C12" r:id="rId88" xr:uid="{D5374004-9E05-4C27-8816-B94A96375FB0}"/>
    <hyperlink ref="L12" r:id="rId89" xr:uid="{49B4E666-F170-4547-A627-CCC12423730A}"/>
    <hyperlink ref="S12" r:id="rId90" xr:uid="{140B113B-5714-482D-8F02-E3C833B1FA6C}"/>
    <hyperlink ref="O12" r:id="rId91" xr:uid="{DE2080BA-F08B-4686-AEEF-C54BF4C81162}"/>
    <hyperlink ref="Q12" r:id="rId92" xr:uid="{31BBCF85-D785-4A81-83CD-2208CE240688}"/>
    <hyperlink ref="U12" r:id="rId93" xr:uid="{C3B3D1CF-2816-4CF3-A8D0-F413A36AE5F0}"/>
    <hyperlink ref="X12" r:id="rId94" xr:uid="{B586DFFA-B743-41E3-9E9E-18F1421D6056}"/>
    <hyperlink ref="Z12" r:id="rId95" xr:uid="{3ED01E6A-2905-4AF2-BC4E-C7B108211F98}"/>
    <hyperlink ref="AB12" r:id="rId96" xr:uid="{BB71397B-ABD5-450F-88D1-4D06DF57F15C}"/>
    <hyperlink ref="AD12" r:id="rId97" xr:uid="{3EA96C25-5631-4673-81CA-98E0553A3908}"/>
    <hyperlink ref="O13" r:id="rId98" xr:uid="{31089D29-4D6E-4F17-AAB1-1C40B58E7CCC}"/>
    <hyperlink ref="Q13" r:id="rId99" xr:uid="{434CED33-D3E7-472E-AF4B-5A79E8987CAD}"/>
    <hyperlink ref="S13" r:id="rId100" xr:uid="{E7EF49EA-CABF-4EDB-9E86-FBA34AD56CCA}"/>
    <hyperlink ref="S14" r:id="rId101" xr:uid="{4E3309C5-A456-414B-BECB-C1E85F11C6C0}"/>
    <hyperlink ref="U14" r:id="rId102" xr:uid="{4E725B1A-E5E9-4586-95E1-C7DB792F2949}"/>
    <hyperlink ref="U13" r:id="rId103" xr:uid="{6B17E160-A6F1-4A52-B6A7-615C85DD77E5}"/>
    <hyperlink ref="Q14" r:id="rId104" xr:uid="{5DC34161-A93E-4831-BB2A-9EC24BC931ED}"/>
    <hyperlink ref="O14" r:id="rId105" xr:uid="{54AED631-C019-45C5-A759-1260C98C8DC4}"/>
    <hyperlink ref="L13:L14" r:id="rId106" display="https://web.archive.org/web/20231121133005/https://www.zkg.de/en/artikel/zkg_Latest_trends_in_clay_activation-3683572.html" xr:uid="{4256B4C4-3569-4DE1-9C2B-EEBABD16C0BB}"/>
    <hyperlink ref="C13:C14" r:id="rId107" display="https://web.archive.org/web/20231121133005/https://www.zkg.de/en/artikel/zkg_Latest_trends_in_clay_activation-3683572.html" xr:uid="{20A601FD-9322-4DE0-8D8F-9D96B6C3A7B4}"/>
    <hyperlink ref="X14" r:id="rId108" xr:uid="{F294764B-4EA0-4FB2-9915-F8524247DE6B}"/>
    <hyperlink ref="X13" r:id="rId109" xr:uid="{9F69B8CF-6EB0-4E8A-B4EC-908953C00C6A}"/>
    <hyperlink ref="Z14" r:id="rId110" xr:uid="{38306FB3-B3AF-48FE-A8AF-E94FA6D79B21}"/>
    <hyperlink ref="Z13" r:id="rId111" xr:uid="{3D6F0ED5-16C8-4146-9CF2-8AB53DC201A2}"/>
    <hyperlink ref="AB14" r:id="rId112" xr:uid="{5441DFFD-2A6D-4BCD-8830-9A56C487C1FD}"/>
    <hyperlink ref="AB13" r:id="rId113" xr:uid="{A0C78137-42FF-43CA-BABB-DBC353661C9D}"/>
    <hyperlink ref="AD13:AD14" r:id="rId114" display="https://web.archive.org/web/20231121133005/https://www.zkg.de/en/artikel/zkg_Latest_trends_in_clay_activation-3683572.html" xr:uid="{F11F2504-9B0F-446E-8EFA-8740508EAA88}"/>
    <hyperlink ref="C15" r:id="rId115" xr:uid="{A8766F95-6E64-4F3C-8A12-CE30567999F9}"/>
    <hyperlink ref="L15" r:id="rId116" xr:uid="{BD771CD3-3603-48B0-BE72-C39329ADAEF9}"/>
    <hyperlink ref="O15" r:id="rId117" xr:uid="{27F3070C-9B9C-41B7-B600-7F55E7C77571}"/>
    <hyperlink ref="Q15" r:id="rId118" xr:uid="{073D65BA-E9F1-44A3-B9DC-DECA6DBEAFF3}"/>
    <hyperlink ref="S15" r:id="rId119" xr:uid="{4DEC35BE-3A79-455E-B68B-DB171BC691E2}"/>
    <hyperlink ref="U15" r:id="rId120" xr:uid="{E7450257-BBB5-4805-802C-DD53E36AE9CE}"/>
    <hyperlink ref="X15" r:id="rId121" xr:uid="{7F1C5188-9320-454A-B00E-3976061BEEF5}"/>
    <hyperlink ref="Z15" r:id="rId122" xr:uid="{8F7C3E27-DE76-4382-9A07-869998B01FA7}"/>
    <hyperlink ref="AB15" r:id="rId123" xr:uid="{A53528AD-3C6C-4C0B-9B59-E92234B26BD3}"/>
    <hyperlink ref="AD15" r:id="rId124" xr:uid="{04928A61-921E-4023-B251-58A5F7FFD67A}"/>
    <hyperlink ref="C16" r:id="rId125" xr:uid="{FA980600-39AA-4B2E-A57E-774BD702FF15}"/>
    <hyperlink ref="L16" r:id="rId126" xr:uid="{6E5E9696-0229-4EAE-8BB8-71870B50F673}"/>
    <hyperlink ref="O16" r:id="rId127" xr:uid="{F06A06F0-BD02-44A7-B3BA-85724E4BDFA2}"/>
    <hyperlink ref="Q16" r:id="rId128" xr:uid="{2F3C9F14-FCCF-4E63-8845-151822816565}"/>
    <hyperlink ref="S16" r:id="rId129" xr:uid="{42046C71-3884-4F49-8AA4-C3A3A67F4B5B}"/>
    <hyperlink ref="U16" r:id="rId130" xr:uid="{0F15D786-8428-4987-AC78-48C4A416E313}"/>
    <hyperlink ref="X16" r:id="rId131" xr:uid="{80088BC0-44B3-4681-A0D2-AD7513838EED}"/>
    <hyperlink ref="AD16" r:id="rId132" xr:uid="{C0E3E3D3-3479-4406-B029-FB9F57BDC468}"/>
    <hyperlink ref="Z16" r:id="rId133" xr:uid="{50F28B61-F474-4350-AFD7-32991BEC701F}"/>
    <hyperlink ref="AB16" r:id="rId134" xr:uid="{26D1AFBA-74FF-4778-AF2B-B6D91765A09C}"/>
  </hyperlinks>
  <pageMargins left="0.7" right="0.7" top="0.75" bottom="0.75" header="0.3" footer="0.3"/>
  <pageSetup orientation="portrait" horizontalDpi="1200" verticalDpi="1200" r:id="rId135"/>
  <legacyDrawing r:id="rId13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8C552-4AA0-4060-9470-B35411CB0AFB}">
  <dimension ref="A1:Z13"/>
  <sheetViews>
    <sheetView workbookViewId="0">
      <selection activeCell="C18" sqref="C18"/>
    </sheetView>
  </sheetViews>
  <sheetFormatPr defaultColWidth="9.109375" defaultRowHeight="14.4"/>
  <cols>
    <col min="1" max="1" width="9.109375" style="5"/>
    <col min="2" max="2" width="35.6640625" style="5" customWidth="1"/>
    <col min="3" max="3" width="51.88671875" style="5" customWidth="1"/>
    <col min="4" max="4" width="55" style="12" customWidth="1"/>
    <col min="5" max="16384" width="9.109375" style="5"/>
  </cols>
  <sheetData>
    <row r="1" spans="1:26" s="8" customFormat="1" ht="20.25" customHeight="1">
      <c r="A1" s="6"/>
      <c r="B1" s="7" t="s">
        <v>281</v>
      </c>
      <c r="C1" s="6"/>
      <c r="D1" s="6"/>
      <c r="E1" s="6"/>
      <c r="F1" s="6"/>
      <c r="G1" s="6"/>
      <c r="H1" s="6"/>
      <c r="I1" s="6"/>
      <c r="J1" s="6"/>
      <c r="K1" s="6"/>
      <c r="L1" s="6"/>
      <c r="M1" s="6"/>
      <c r="N1" s="6"/>
      <c r="O1" s="6"/>
      <c r="P1" s="6"/>
      <c r="Q1" s="6"/>
      <c r="R1" s="6"/>
      <c r="S1" s="6"/>
      <c r="T1" s="6"/>
      <c r="U1" s="6"/>
      <c r="V1" s="6"/>
      <c r="W1" s="6"/>
      <c r="X1" s="6"/>
      <c r="Y1" s="6"/>
      <c r="Z1" s="6"/>
    </row>
    <row r="2" spans="1:26" s="8" customFormat="1" ht="20.25" customHeight="1">
      <c r="A2" s="6"/>
      <c r="B2" s="9" t="s">
        <v>279</v>
      </c>
      <c r="C2" s="6"/>
      <c r="D2" s="6"/>
      <c r="E2" s="6"/>
      <c r="F2" s="6"/>
      <c r="G2" s="6"/>
      <c r="H2" s="6"/>
      <c r="I2" s="6"/>
      <c r="J2" s="6"/>
      <c r="K2" s="6"/>
      <c r="L2" s="6"/>
      <c r="M2" s="6"/>
      <c r="N2" s="6"/>
      <c r="O2" s="6"/>
      <c r="P2" s="6"/>
      <c r="Q2" s="6"/>
      <c r="R2" s="6"/>
      <c r="S2" s="6"/>
      <c r="T2" s="6"/>
      <c r="U2" s="6"/>
      <c r="V2" s="6"/>
      <c r="W2" s="6"/>
      <c r="X2" s="6"/>
      <c r="Y2" s="6"/>
      <c r="Z2" s="6"/>
    </row>
    <row r="4" spans="1:26">
      <c r="B4" s="13" t="s">
        <v>270</v>
      </c>
      <c r="C4" s="13" t="s">
        <v>269</v>
      </c>
      <c r="D4" s="13" t="s">
        <v>219</v>
      </c>
    </row>
    <row r="5" spans="1:26" ht="43.2">
      <c r="B5" s="15" t="s">
        <v>273</v>
      </c>
      <c r="C5" s="16" t="s">
        <v>272</v>
      </c>
      <c r="D5" s="17" t="s">
        <v>271</v>
      </c>
    </row>
    <row r="6" spans="1:26" ht="57.6">
      <c r="B6" s="91" t="s">
        <v>10</v>
      </c>
      <c r="C6" s="10" t="s">
        <v>264</v>
      </c>
      <c r="D6" s="11" t="s">
        <v>265</v>
      </c>
    </row>
    <row r="7" spans="1:26" ht="57.6">
      <c r="B7" s="91"/>
      <c r="C7" s="10" t="s">
        <v>266</v>
      </c>
      <c r="D7" s="11" t="s">
        <v>263</v>
      </c>
    </row>
    <row r="8" spans="1:26">
      <c r="B8" s="18" t="s">
        <v>274</v>
      </c>
      <c r="C8" s="19"/>
      <c r="D8" s="16"/>
    </row>
    <row r="9" spans="1:26" ht="86.4">
      <c r="B9" s="20" t="s">
        <v>470</v>
      </c>
      <c r="C9" s="16" t="s">
        <v>268</v>
      </c>
      <c r="D9" s="17" t="s">
        <v>267</v>
      </c>
    </row>
    <row r="10" spans="1:26" ht="43.2">
      <c r="B10" s="20" t="s">
        <v>471</v>
      </c>
      <c r="C10" s="16" t="s">
        <v>218</v>
      </c>
      <c r="D10" s="17" t="s">
        <v>217</v>
      </c>
    </row>
    <row r="11" spans="1:26" ht="28.8">
      <c r="B11" s="20" t="s">
        <v>472</v>
      </c>
      <c r="C11" s="16"/>
      <c r="D11" s="17"/>
    </row>
    <row r="12" spans="1:26">
      <c r="B12" s="59" t="s">
        <v>221</v>
      </c>
      <c r="C12" s="42" t="s">
        <v>314</v>
      </c>
      <c r="D12" s="10"/>
    </row>
    <row r="13" spans="1:26">
      <c r="B13" s="59" t="s">
        <v>220</v>
      </c>
      <c r="C13" s="42" t="s">
        <v>313</v>
      </c>
      <c r="D13" s="10"/>
    </row>
  </sheetData>
  <mergeCells count="1">
    <mergeCell ref="B6:B7"/>
  </mergeCells>
  <hyperlinks>
    <hyperlink ref="D10" r:id="rId1" xr:uid="{92D20CFC-4B63-49FB-B30B-5EA50E5EAC3B}"/>
    <hyperlink ref="D6" r:id="rId2" xr:uid="{2180C8D6-C933-4C3A-A218-53C5D8F5BE61}"/>
    <hyperlink ref="D7" r:id="rId3" xr:uid="{8DCDBAEE-01AF-405E-B64C-B50B45345F07}"/>
    <hyperlink ref="D9" r:id="rId4" xr:uid="{DA7817A7-029E-4E41-8418-4FA296D7FCF6}"/>
    <hyperlink ref="D5" r:id="rId5" xr:uid="{BE1D0087-48A4-4E11-8329-0F79B947063F}"/>
  </hyperlinks>
  <pageMargins left="0.7" right="0.7" top="0.75" bottom="0.75" header="0.3" footer="0.3"/>
  <pageSetup orientation="portrait"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1c296fd-8c4d-4d1f-8e0b-e9b649455454">
      <UserInfo>
        <DisplayName>Helen Murphy</DisplayName>
        <AccountId>126</AccountId>
        <AccountType/>
      </UserInfo>
      <UserInfo>
        <DisplayName>Innovation Consultant</DisplayName>
        <AccountId>304</AccountId>
        <AccountType/>
      </UserInfo>
    </SharedWithUsers>
    <lcf76f155ced4ddcb4097134ff3c332f xmlns="d5716208-fd07-40ae-86e5-5d9688554af9">
      <Terms xmlns="http://schemas.microsoft.com/office/infopath/2007/PartnerControls"/>
    </lcf76f155ced4ddcb4097134ff3c332f>
    <TaxCatchAll xmlns="c1c296fd-8c4d-4d1f-8e0b-e9b6494554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00E8F991C10E44AE8C2D087EE4B72A" ma:contentTypeVersion="18" ma:contentTypeDescription="Skapa ett nytt dokument." ma:contentTypeScope="" ma:versionID="0fa200f9ab919171e66a9510ecac2107">
  <xsd:schema xmlns:xsd="http://www.w3.org/2001/XMLSchema" xmlns:xs="http://www.w3.org/2001/XMLSchema" xmlns:p="http://schemas.microsoft.com/office/2006/metadata/properties" xmlns:ns2="d5716208-fd07-40ae-86e5-5d9688554af9" xmlns:ns3="c1c296fd-8c4d-4d1f-8e0b-e9b649455454" targetNamespace="http://schemas.microsoft.com/office/2006/metadata/properties" ma:root="true" ma:fieldsID="a944a120e4191fa64d252d50151ebf3e" ns2:_="" ns3:_="">
    <xsd:import namespace="d5716208-fd07-40ae-86e5-5d9688554af9"/>
    <xsd:import namespace="c1c296fd-8c4d-4d1f-8e0b-e9b6494554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716208-fd07-40ae-86e5-5d9688554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ec5b9f97-a3a9-4673-b973-1f963bf50aa6"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c296fd-8c4d-4d1f-8e0b-e9b649455454"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46268571-c0c7-4019-8110-7b93281e7e1e}" ma:internalName="TaxCatchAll" ma:showField="CatchAllData" ma:web="c1c296fd-8c4d-4d1f-8e0b-e9b6494554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1EBDAB-8AF7-4AD3-945A-4B5ACEBF71F4}">
  <ds:schemaRefs>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schemas.microsoft.com/office/infopath/2007/PartnerControls"/>
    <ds:schemaRef ds:uri="c1c296fd-8c4d-4d1f-8e0b-e9b649455454"/>
    <ds:schemaRef ds:uri="http://purl.org/dc/elements/1.1/"/>
    <ds:schemaRef ds:uri="http://www.w3.org/XML/1998/namespace"/>
    <ds:schemaRef ds:uri="d5716208-fd07-40ae-86e5-5d9688554af9"/>
    <ds:schemaRef ds:uri="http://purl.org/dc/terms/"/>
  </ds:schemaRefs>
</ds:datastoreItem>
</file>

<file path=customXml/itemProps2.xml><?xml version="1.0" encoding="utf-8"?>
<ds:datastoreItem xmlns:ds="http://schemas.openxmlformats.org/officeDocument/2006/customXml" ds:itemID="{BA6DC602-5D97-48A3-AB89-F737FE5D9D6C}"/>
</file>

<file path=customXml/itemProps3.xml><?xml version="1.0" encoding="utf-8"?>
<ds:datastoreItem xmlns:ds="http://schemas.openxmlformats.org/officeDocument/2006/customXml" ds:itemID="{F3554AC3-C27D-43A1-9572-F8A88D9385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 About</vt:lpstr>
      <vt:lpstr>1. CC Projects (A) </vt:lpstr>
      <vt:lpstr>2. Clay Calcination Kilns (B)</vt:lpstr>
      <vt:lpstr>3.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Hazel</dc:creator>
  <cp:keywords/>
  <dc:description/>
  <cp:lastModifiedBy>Eileen Torres Morales</cp:lastModifiedBy>
  <cp:revision/>
  <dcterms:created xsi:type="dcterms:W3CDTF">2021-09-23T12:16:12Z</dcterms:created>
  <dcterms:modified xsi:type="dcterms:W3CDTF">2024-01-11T16:02:06Z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0x010100E600E8F991C10E44AE8C2D087EE4B72A</vt:lpwstr>
  </property>
  <property fmtid="{D5CDD505-2E9C-101B-9397-08002B2CF9AE}" pid="3" name="MediaServiceImageTags">
    <vt:lpwstr/>
  </property>
</Properties>
</file>